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D:\Angela\Documents\1. 20260127 IDPAC 2025-2026\Plan Acción\2026\Plan de Acción 2026 Revisado\Comité IGD\"/>
    </mc:Choice>
  </mc:AlternateContent>
  <xr:revisionPtr revIDLastSave="0" documentId="13_ncr:1_{B5837214-6B4F-47DA-88D9-008BBA604615}" xr6:coauthVersionLast="47" xr6:coauthVersionMax="47" xr10:uidLastSave="{00000000-0000-0000-0000-000000000000}"/>
  <bookViews>
    <workbookView xWindow="-120" yWindow="-120" windowWidth="29040" windowHeight="15720" xr2:uid="{00000000-000D-0000-FFFF-FFFF00000000}"/>
  </bookViews>
  <sheets>
    <sheet name="PlanAcciónInst IDPAC 2026 ok" sheetId="1" r:id="rId1"/>
    <sheet name="Hoja1" sheetId="2" state="hidden" r:id="rId2"/>
  </sheet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0" hidden="1">'PlanAcciónInst IDPAC 2026 ok'!$A$7:$AV$113</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'PlanAcciónInst IDPAC 2026 ok'!$A$1:$AV$113</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_xlnm.Print_Titles" localSheetId="0">'PlanAcciónInst IDPAC 2026 ok'!$1:$9</definedName>
    <definedName name="Vincular_a_80_líderes_de_las_organizaciones_sociales_en_espacios_de_intercambio_de_conocimiento_a_nivel_nacional_o_internacion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62" i="1" l="1"/>
  <c r="AN61" i="1"/>
  <c r="AN60" i="1"/>
  <c r="AN33" i="1"/>
  <c r="AN32" i="1"/>
  <c r="AN31" i="1"/>
  <c r="AN30" i="1"/>
  <c r="AN27" i="1"/>
  <c r="AN26" i="1"/>
  <c r="AN25" i="1"/>
  <c r="AN24" i="1"/>
  <c r="AN23" i="1"/>
  <c r="AN22" i="1"/>
  <c r="AN89" i="1" l="1"/>
  <c r="AN88" i="1"/>
  <c r="AN108" i="1" l="1"/>
  <c r="AN87" i="1"/>
  <c r="AN47" i="1"/>
  <c r="AN46" i="1"/>
  <c r="AN86" i="1"/>
  <c r="AN41" i="1"/>
  <c r="AN40" i="1"/>
  <c r="AN39" i="1"/>
  <c r="AN110" i="1" l="1"/>
  <c r="AN109" i="1"/>
  <c r="AN107" i="1"/>
  <c r="AN106" i="1"/>
  <c r="AN98" i="1"/>
  <c r="AN97" i="1"/>
  <c r="AN96" i="1"/>
  <c r="AN95" i="1"/>
  <c r="AN94" i="1"/>
  <c r="AN93" i="1"/>
  <c r="AN92" i="1"/>
  <c r="AN91" i="1"/>
  <c r="AN90" i="1"/>
  <c r="AN85" i="1"/>
  <c r="AN84" i="1"/>
  <c r="AN83" i="1"/>
  <c r="AN82" i="1"/>
  <c r="AN81" i="1"/>
  <c r="AN80" i="1"/>
  <c r="AN79" i="1"/>
  <c r="AN78" i="1"/>
  <c r="AN77" i="1"/>
  <c r="AN76" i="1"/>
  <c r="AN75" i="1"/>
  <c r="AN74" i="1"/>
  <c r="AN73" i="1"/>
  <c r="AN72" i="1"/>
  <c r="AN71" i="1"/>
  <c r="AN70" i="1"/>
  <c r="AN69" i="1"/>
  <c r="AN68" i="1"/>
  <c r="AN67" i="1"/>
  <c r="AN66" i="1"/>
  <c r="AN65" i="1"/>
  <c r="AN64" i="1"/>
  <c r="AN63" i="1"/>
  <c r="AN58" i="1"/>
  <c r="AN57" i="1"/>
  <c r="AN56" i="1"/>
  <c r="AN54" i="1"/>
  <c r="AN53" i="1"/>
  <c r="AN52" i="1"/>
  <c r="AN51" i="1"/>
  <c r="AN50" i="1"/>
  <c r="AN49" i="1"/>
  <c r="AN48" i="1"/>
  <c r="AN45" i="1"/>
  <c r="AN44" i="1"/>
  <c r="AN43" i="1"/>
  <c r="AN42" i="1"/>
  <c r="AN38" i="1"/>
  <c r="AN37" i="1"/>
  <c r="AN36" i="1"/>
  <c r="AN35" i="1"/>
  <c r="AN34" i="1"/>
  <c r="AN29" i="1"/>
  <c r="AN28" i="1"/>
  <c r="AN15" i="1"/>
  <c r="AN14" i="1"/>
  <c r="AN13" i="1"/>
  <c r="AN12" i="1"/>
  <c r="AN11" i="1"/>
  <c r="AN10" i="1"/>
</calcChain>
</file>

<file path=xl/sharedStrings.xml><?xml version="1.0" encoding="utf-8"?>
<sst xmlns="http://schemas.openxmlformats.org/spreadsheetml/2006/main" count="2033" uniqueCount="556">
  <si>
    <t>FORMULACIÓN PLANES DE ACCIÓN</t>
  </si>
  <si>
    <t xml:space="preserve">Fecha de Formulación: </t>
  </si>
  <si>
    <t>Nombre del Plan</t>
  </si>
  <si>
    <t>Actividades - Tarea
(Sumatoria de acciones que permiten cumplir la categoría - producto)</t>
  </si>
  <si>
    <t>Fecha Inicio</t>
  </si>
  <si>
    <t>Fecha Final</t>
  </si>
  <si>
    <t>Peso de la tarea en porcentaje</t>
  </si>
  <si>
    <t>Programación mensual en porcentaje</t>
  </si>
  <si>
    <t>Suma de la programación mensual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</si>
  <si>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</si>
  <si>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</si>
  <si>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</si>
  <si>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</si>
  <si>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</si>
  <si>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</si>
  <si>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</si>
  <si>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</si>
  <si>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</si>
  <si>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</si>
  <si>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</si>
  <si>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</si>
  <si>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</si>
  <si>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</si>
  <si>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</si>
  <si>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</si>
  <si>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</si>
  <si>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</si>
  <si>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</si>
  <si>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 xml:space="preserve">Fecha de aprobación </t>
  </si>
  <si>
    <t>Versión</t>
  </si>
  <si>
    <t>Meta Segplan Vigencia
(Indicador)</t>
  </si>
  <si>
    <t>Presupuesto por actividad</t>
  </si>
  <si>
    <t>Objetivo estratégico institucional</t>
  </si>
  <si>
    <t>Objetivo Plan de Desarrollo Distrital</t>
  </si>
  <si>
    <t>Programa Plan de Desarrollo Distrital</t>
  </si>
  <si>
    <t>Meta Plan de Desarrollo Distrital</t>
  </si>
  <si>
    <t>DIRECCIONAMIENTO ESTRATÉGICO</t>
  </si>
  <si>
    <t>Objetivo 5: Bogotá confía en su Gobierno</t>
  </si>
  <si>
    <t>Programa 33: Fortalecimiento institucional para un gobierno confiable</t>
  </si>
  <si>
    <t>Programa 36: Innovación Pública para la generación de confianza ciudadana</t>
  </si>
  <si>
    <t>Programa 39: Camino hacia una democracia deliberativa con un gobierno cercano a la gente y con participación ciudadana</t>
  </si>
  <si>
    <t>368 Implementar 1 estrategia para fortalecimiento de la gestión institucional y operativa</t>
  </si>
  <si>
    <t>401 Implementar 100 Acción(es) con un enfoque interseccional en el marco del laboratorio de innovación en la relación gobierno y ciudadanía desarrollando prototipos que recojan retos ciudadanos para ser solucionados de manera colaborativa mejorando la participación incidente en Bogotá</t>
  </si>
  <si>
    <t>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t>
  </si>
  <si>
    <t>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t>
  </si>
  <si>
    <t>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</si>
  <si>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421 Implementar 1 Modelo(s) de gobernanza democrática que amplíe el alcance de la participación de la ciudadanía organizaciones sociales y comunales de primer segundo y tercer grado en todas las decisiones públicas del gobierno distrital</t>
  </si>
  <si>
    <t>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t>
  </si>
  <si>
    <t xml:space="preserve">1. Contribuir al logro de las acciones misionales a través del fortalecimiento institucional del talento humano, el uso de tecnologías y el mejoramiento de la infraestructura, que faciliten la gestión por procesos para la prestación de los bienes y servicios a los grupos de valor y partes interesadas. </t>
  </si>
  <si>
    <t xml:space="preserve">2. Incrementar las capacidades organizativas, de incidencia, sostenibilidad y autonomía de las organizaciones sociales, comunales, de medios comunitarios alternativos de comunicación, de propiedad horizontal e instancias de participación formales y no formales para aumentar la participación en la toma de decisiones en asuntos públicos locales y distritales. </t>
  </si>
  <si>
    <t xml:space="preserve">3. Lograr el fortalecimiento del tejido social a través de la implementación de estrategias comunicativas e innovadoras de intervención territorial, para la promoción de la participación en escenarios y procesos de diálogo en doble vía que permitan atender temas cotidianos, intereses y propuestas de la ciudadanía para la construcción de acuerdos de confianza. </t>
  </si>
  <si>
    <t xml:space="preserve">4. Posicionar la Escuela de Participación como la Escuela de participación del Distrito, formando a las personas en cultura democrática, de paz y ciudadana a través de la consolidación de un núcleo común de contenidos que brinde herramientas teóricas, metodológicas y prácticas con el fin de aumentar el interés en los asuntos públicos de ciudad. </t>
  </si>
  <si>
    <t xml:space="preserve">5. Consolidar el observatorio de la participación y el laboratorio de innovación social como fuente de producción de información y contenidos que faciliten la toma de decisiones en materia de participación de manera documentada que contribuya a la ejecución e impacto de las políticas públicas a cargo del IDPAC.  </t>
  </si>
  <si>
    <t>Plan de Acción Institucional</t>
  </si>
  <si>
    <t xml:space="preserve">Política MIPG </t>
  </si>
  <si>
    <t xml:space="preserve">Con qué Planes se Articula </t>
  </si>
  <si>
    <t xml:space="preserve">Indicador </t>
  </si>
  <si>
    <t>Formula del Indicador</t>
  </si>
  <si>
    <t>Programa o Plan General Asociado</t>
  </si>
  <si>
    <t xml:space="preserve">Unicamente aplica para PTEP
Componente </t>
  </si>
  <si>
    <t>4.INICIATIVAS ADICIONALES</t>
  </si>
  <si>
    <t>1.GESTIÓN DEL RIESGO.</t>
  </si>
  <si>
    <t>2.REDES DE ARTICULACIÓN</t>
  </si>
  <si>
    <t>3.CULTURA DE LEGALIDAD Y ESTADO ABIERTO</t>
  </si>
  <si>
    <t>Unicamente aplica para PTEP
Acción Estratégica</t>
  </si>
  <si>
    <t>Código: IDPAC-DE-FT-04                                              
Versión: 09
Página 1 de 1
29/12/2025</t>
  </si>
  <si>
    <t xml:space="preserve">8146 - Construcción de Ciudadanía Activa Crece La Participación en el Territorio con Promoción, Información e Innovación en Bogotá D.C - </t>
  </si>
  <si>
    <t>Fortalecer el Sistema Informativo y de Comunicación de la Participación mediante la producción de seis (6) podcast al año,  difusión de contenidos en las cinco (5) redes sociales institucionales, publicar cuatro (4)  boletines de prensa mensualmente.</t>
  </si>
  <si>
    <t>Archivo digital de los programas realizados. Publicaciones en página Web y Redes Sociales consolidado en la Matriz de Reporte Mensual.</t>
  </si>
  <si>
    <t>Oficina Asesora de Comunicaciones</t>
  </si>
  <si>
    <t>Personal designado</t>
  </si>
  <si>
    <t>Jefe Oficina Asesora de Comunicaciones</t>
  </si>
  <si>
    <t>Subdirector de Promoción de la Participación</t>
  </si>
  <si>
    <t xml:space="preserve">3.	Lograr el fortalecimiento del tejido social a través de la implementación de estrategias comunicativas e innovadoras de intervención territorial, para la promoción de la participación en escenarios y procesos de diálogo en doble vía que permitan atender temas cotidianos, intereses y propuestas de la ciudadanía para la construcción de acuerdos de confianza. </t>
  </si>
  <si>
    <t xml:space="preserve">Diseñar e implementar estrategias orientadas a fortalecer la comunicación organizacional, mediante el uso de: Intranet, pantallas informativas, activaciones internas, canal de WhatsApp y correo masivo.  Asimismo, producir doce (12) ediciones del boletín interno virtual IDPAC en Acción durante el año. </t>
  </si>
  <si>
    <t xml:space="preserve">Informe con reporte mensual. </t>
  </si>
  <si>
    <t>Personal Designado</t>
  </si>
  <si>
    <t>Socializar la información sobre accesibilidad de documentos y uso de las plataformas.</t>
  </si>
  <si>
    <t>Gestionar la comunicación de los productos institucionales del IDPAC y realizar productos comunicativos mediante el diseño de piezas gráficas, en coherencia con las solicitudes y necesidades planteadas por las diferentes dependencias.</t>
  </si>
  <si>
    <t xml:space="preserve">Piezas comunicacionales </t>
  </si>
  <si>
    <t>Matriz de reporte de solicitudes gráficas y audiovisuales</t>
  </si>
  <si>
    <t>Realizar la difusión de las actividades del instituto a través de redes sociales, medios de comunicación y medios comunitarios.</t>
  </si>
  <si>
    <t>Matriz de monitoreo de medios</t>
  </si>
  <si>
    <t xml:space="preserve">Realizar articulación interinstitucional a través de DC Radio (programas, entrevistas y/o podcast) </t>
  </si>
  <si>
    <t>Actas de reuniones con otras entidades. Parrilla de contenido</t>
  </si>
  <si>
    <r>
      <t xml:space="preserve">Categoría - Producto
</t>
    </r>
    <r>
      <rPr>
        <sz val="9"/>
        <color theme="0"/>
        <rFont val="Arial"/>
        <family val="2"/>
      </rPr>
      <t>(Conjunto de características y atributos tangibles que le apuntan al cumplimiento del plan - Actividad principal)</t>
    </r>
  </si>
  <si>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</si>
  <si>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 xml:space="preserve">1.	Contribuir al logro de las acciones misionales a través del fortalecimiento institucional del talento humano, el uso de tecnologías y el mejoramiento de la infraestructura, que faciliten la gestión por procesos para la prestación de los bienes y servicios a los grupos de valor y partes interesadas. </t>
  </si>
  <si>
    <t>Política de Transparencia, Acceso a la
Información Pública y Lucha
contra la Corrupción</t>
  </si>
  <si>
    <t>N/A</t>
  </si>
  <si>
    <t>PTEP-2025 Componente 1: Mecanismos para la Transparencia y Acceso a la Información
Subcomponente 4.1. Criterio diferencial de accesibilidad</t>
  </si>
  <si>
    <t>Documento de informe de seguimiento al link de transparencia</t>
  </si>
  <si>
    <t>Difundir el  informe de la rendición de cuentas institucional (Difusión de encuesta de consulta ciudadana y publicación de respuestas) 2025-2026</t>
  </si>
  <si>
    <t>PTEP-2025 Componente 2: Rendición de cuentas
Subcomponente 2.2. Diálogo de doble vía con la ciudadanía y sus organizaciones</t>
  </si>
  <si>
    <t>Apoyar la  jornada de Audiencia Pública de Rendición de Cuentas 2025-2026</t>
  </si>
  <si>
    <t>Informe de Rendición de Cuentas realizado por la Oficina Asesora de Planeación</t>
  </si>
  <si>
    <t>Cubrimiento de la Rendición de Cuentas del instituto</t>
  </si>
  <si>
    <t xml:space="preserve">Realizar acciones de diálogo de doble vía con los grupos de valor poblacionales y diferenciales a través de los diferentes canales de la entidad. </t>
  </si>
  <si>
    <t>Informe de monitoreo de participación de los grupos de valor</t>
  </si>
  <si>
    <t>Definir, aprobar e implementar la política institucional de conflicto de intereses.</t>
  </si>
  <si>
    <t>Definir, aprobar e implementar la política institucional de Antisoborno</t>
  </si>
  <si>
    <t>Definir, aprobar e implementar la política y el marco de administración del riesgo LAFT/FPADM.</t>
  </si>
  <si>
    <t>Definir, aprobar e implementar la política de Debida Diligencia</t>
  </si>
  <si>
    <t>Definir, formular e implementar Estrategia de Rendición de Cuentas</t>
  </si>
  <si>
    <t>Realizar seguimiento a la Estrategia de Rendición de Cuentas</t>
  </si>
  <si>
    <t xml:space="preserve">5- Bogotá Confía en su Gobierno </t>
  </si>
  <si>
    <t>Implementar 1 Estrategia(s) para fortalecimiento de la gestión institucional y operativa</t>
  </si>
  <si>
    <t>Objetivo Estratégico 1: Contribuir al logro de las acciones misionales a través del fortalecimiento institucional del talento humano, el uso de tecnologías y el mejoramiento de la infraestructura, que faciliten la gestión por procesos para la prestación de los bienes y servicios a los grupos de valor y partes interesadas.</t>
  </si>
  <si>
    <t>Politica de Planeación Institucional</t>
  </si>
  <si>
    <t>Programa de Transparencia y Etica Pública - PTEP</t>
  </si>
  <si>
    <t>N.A.</t>
  </si>
  <si>
    <t xml:space="preserve">8066. Fortalecimiento de la gestión Intitucional del IDPAC en el marco de la ejecución del Plan de Desarrollo de Bogotá D.C. </t>
  </si>
  <si>
    <t xml:space="preserve">Porcentaje de avance en la defnición, aprobación e implementación de  la política institucional de conflicto de intereses. </t>
  </si>
  <si>
    <t>Número de etapas cumplidas (definición, aprobación, implementación)​ x 100/ Número de etapas programadas (3)</t>
  </si>
  <si>
    <t>Porcentaje de avance en la defnición, aprobación e implementación de  la política institucional de Antisoborno</t>
  </si>
  <si>
    <t>1/02/206</t>
  </si>
  <si>
    <t xml:space="preserve"> Política institucional de conflicto de intereses.</t>
  </si>
  <si>
    <t>Política institucional de Antisoborno</t>
  </si>
  <si>
    <t xml:space="preserve">Oficina Asesora de Planeación </t>
  </si>
  <si>
    <t>Jefe Oficina Asesora de Planeación</t>
  </si>
  <si>
    <t xml:space="preserve">Dirección General </t>
  </si>
  <si>
    <t>Porcentaje de avance en la defnición, aprobación e implementación de  la política de riesgo LAFT/FPADM.</t>
  </si>
  <si>
    <t>Porcentaje de avance en la defnición, aprobación e implementación de  la política de Debida Diligencia</t>
  </si>
  <si>
    <t>Política de riesgo LAFT/FPADM.</t>
  </si>
  <si>
    <t xml:space="preserve"> Política de Debida Diligencia</t>
  </si>
  <si>
    <t>Porcentaje de avance en la defnición, aprobación e implementación de  la Estrategia de Rendición de Cuentas</t>
  </si>
  <si>
    <t>21/02/206</t>
  </si>
  <si>
    <t>Estrategia de Rendición de Cuentas 2026</t>
  </si>
  <si>
    <t>Porcentaje de avance en la  implementación de  la Estrategia de Rendición de Cuentas</t>
  </si>
  <si>
    <t xml:space="preserve">Número de acciones cumplidas / Número de acciones programadas </t>
  </si>
  <si>
    <t>Realizar seguimiento a la Estrategia de Racionalización de Trámites</t>
  </si>
  <si>
    <t>Porcentaje de avance en la  implementación de  la Estrategia de Racionalización de Trámites</t>
  </si>
  <si>
    <t>Definir, aprobar, registrar en SUIT, e implementar la Estrategia institucional de racionalización de trámites.</t>
  </si>
  <si>
    <t>Número de etapas cumplidas (definición, aprobación, implementación)​ x 100/ Número de etapas programadas (4)</t>
  </si>
  <si>
    <t>Porcentaje de avance en la defnición, aprobación, registro e  implementación de  la Estrategia de Racionalización de Trámites</t>
  </si>
  <si>
    <t>Estrategia de Racionalización de Trámites 2026</t>
  </si>
  <si>
    <t>Seguimiento Estrategia de Racionalización de Trámites 2026</t>
  </si>
  <si>
    <t>Seguimiento Estrategia de Rendición de Cuentas 2026</t>
  </si>
  <si>
    <t xml:space="preserve">Fortalecimiento del esquema de seguimiento a la ejecución física y presupuestal de los proyectos de inversión de la Entidad </t>
  </si>
  <si>
    <t xml:space="preserve">Revisión y actualización de la Política de Administración de Riesgos y el Mapa de Riesgos Intitucionales </t>
  </si>
  <si>
    <t>Realizar el seguimiento al Plan de Acción Institucional</t>
  </si>
  <si>
    <t>Fortalecer el proceso de revisión, formulación, adopción, implementación y seguimiento del  Plan de Acción Terrirtorial</t>
  </si>
  <si>
    <t xml:space="preserve">Fortalecer el proceso de revisión, implementación y seguimiento de las Políticas Públicas en las que interviene el IDPAC </t>
  </si>
  <si>
    <t xml:space="preserve">Revisión y actualzación del Sistema Integrado de Gestión y los procesos que lo integran </t>
  </si>
  <si>
    <t>Sistema Integrado de Gestión y Mapa de Procesos y Procesos actualizados</t>
  </si>
  <si>
    <t xml:space="preserve">Reportes de Seguimiento Segplan - Bog Data Proyectos de Inversión </t>
  </si>
  <si>
    <t xml:space="preserve">Política de Administración de Riesgos y Mapa de Riesgos actualizados </t>
  </si>
  <si>
    <t xml:space="preserve">Seguimientoal Plan de Acción Institucional </t>
  </si>
  <si>
    <t xml:space="preserve">Seguimiento al Plan de Acción Territorial </t>
  </si>
  <si>
    <t>Fortalecer el proceso de revisión, formulación, adopción, implementación y seguimiento del  PIGA y PACA</t>
  </si>
  <si>
    <t xml:space="preserve">Seguimiento del  PIGA y PACA </t>
  </si>
  <si>
    <t>Seguimiento de las Politicas Públicas</t>
  </si>
  <si>
    <t>% de procesos del SIG revisados y actualizados</t>
  </si>
  <si>
    <t>(Procesos actualizados / Total de procesos del SIG) × 100</t>
  </si>
  <si>
    <t>% de proyectos con seguimiento periódico realizado</t>
  </si>
  <si>
    <t>(Proyectos con seguimiento / Total de proyectos) × 100</t>
  </si>
  <si>
    <t>Cumplimiento del cronograma de actualización del mapa de riesgos</t>
  </si>
  <si>
    <t>(Actividades ejecutadas / Actividades programadas) × 100</t>
  </si>
  <si>
    <t>Oportunidad en el reporte de seguimiento del PAI</t>
  </si>
  <si>
    <t>(Reportes entregados a tiempo / Reportes programados) × 100</t>
  </si>
  <si>
    <t>% de acciones del PAT implementadas</t>
  </si>
  <si>
    <t>(Acciones implementadas / Acciones aprobadas) × 100</t>
  </si>
  <si>
    <t>% de seguimiento realizado al PIGA y PACA</t>
  </si>
  <si>
    <t>(Seguimientos realizados / Seguimientos programados) × 100</t>
  </si>
  <si>
    <t>% de políticas públicas con seguimiento realizado</t>
  </si>
  <si>
    <t>(Políticas con seguimiento / Total de políticas) × 100</t>
  </si>
  <si>
    <t xml:space="preserve">3.2 Participación ciudadana y Rendición de cuentas 
</t>
  </si>
  <si>
    <t xml:space="preserve">Lograr el fortalecimiento del tejido social a través de la implementación de estrategias comunicativas e innovadoras de intervención territorial, para la promoción de la participación en escenarios y procesos de diálogo en doble vía que permitan atender temas cotidianos, intereses y propuestas de la ciudadanía para la construcción de acuerdos de confianza. </t>
  </si>
  <si>
    <t>Actividad estratégica - Subdirección de Promoción de la Participación - Entregar 1550 incentivos para estimular y promover la participación incidente</t>
  </si>
  <si>
    <t>Actividad estratégica - Subdirección de Promoción de la Participación - Elaborar 4 lineamientos con la metodología y cronograma para la implementación de los Presupuestos Participativos
e Innovación en Bogotá D.C</t>
  </si>
  <si>
    <t>PTEP-2026 Temática: Cultura de la legalidad y Estado Abierto. Acción Estratégica: Acceso a la información pública y transparencia.</t>
  </si>
  <si>
    <t>PTEP-2026 Temática: Cultura de la legalidad y Estado Abierto. Acción Participación ciudadana y rendición de cuentas.</t>
  </si>
  <si>
    <t xml:space="preserve">PTEP-2026 Temática: Cultura de la legalidad y Estado Abierto. Acceso a la información pública y transparencia. </t>
  </si>
  <si>
    <t>Entregar incentivos que promuevan la interacción en los espacios de participación generados en el territorio, dirigidos a la ciudadanía, de acuerdo con la metodología establecida, para fomentar la participación ciudadana.</t>
  </si>
  <si>
    <t>Porcentaje de incentivos para el fomento de la participación ciudadana entregados</t>
  </si>
  <si>
    <t>(Incentivos entregados a la ciudadanía / Total de incentivos programados para la vigencia) * 100</t>
  </si>
  <si>
    <t>Informes mensuales</t>
  </si>
  <si>
    <t>Subdirección de Promoción de la Participación</t>
  </si>
  <si>
    <t>Suscribir pactos (acuerdos de confianza) ciudadanos de convivencia</t>
  </si>
  <si>
    <t>Plan de acción territorial</t>
  </si>
  <si>
    <t>Porcentaje de pactos suscritos</t>
  </si>
  <si>
    <t>(Pactos suscritos / Total de pactos programados para la vigencia) X 100</t>
  </si>
  <si>
    <t>Formatos de firma de pactos (Acuerdos de Confianza)</t>
  </si>
  <si>
    <t>Elaborar 1  documento de lineamientos con la metodología y cronograma de implementación de los Presupuestos Participativos</t>
  </si>
  <si>
    <t>Numero de documentos de lineamientos elaborados para la implementación de los Presupuestos Participativos</t>
  </si>
  <si>
    <t>Numero de documentos de lineamientos elaborados/Total de lineamientos programados</t>
  </si>
  <si>
    <t>Linemiento metodológico</t>
  </si>
  <si>
    <t>Participar y acompañar las diferentes escenarios ciudadanos que promuevan la participación incidente, en las cuales sea convocado el IDPAC.</t>
  </si>
  <si>
    <t>Escenarios ciudadanos acompañadas con participación institucional del IDPAC</t>
  </si>
  <si>
    <t xml:space="preserve">Número de escenarios ciudadanos que promueven la participación incidente / Total de escenarios ciudadanos que promueven la participación incidente </t>
  </si>
  <si>
    <t>Ejercer la secretaría técnica en las Comisiones Locales Intersectoriales de Participación -CLIP-</t>
  </si>
  <si>
    <t>Sesiones de las CLIP</t>
  </si>
  <si>
    <t>Número de sesiones de las (CLIP) realizadas durante la vigencia / Total de sesiones de las CLIP programadas en la vigencia</t>
  </si>
  <si>
    <t>Actas de las sesiones de la CLIP</t>
  </si>
  <si>
    <t>Formular, aprobar y presentar los planes de acción de la CLIP.</t>
  </si>
  <si>
    <t>Planes formulados, aprobados y presentados</t>
  </si>
  <si>
    <t>Número de planes formulados, aprobados y presentados / Total de planes programados en la vigencia</t>
  </si>
  <si>
    <t>Planes de Acción de la CLIP por localidad
Actas de reunión</t>
  </si>
  <si>
    <t>Desarrollar y acompañar la Semana de la Participación en articulación con  los sectores del Distrito y las Alcaldías Locales y presentar el informe correspondiente.</t>
  </si>
  <si>
    <t>Desarrollo de la Semana de la Participación con informe presentado</t>
  </si>
  <si>
    <t>Semana de la Participación desarrollada conforme a la programación institucional / Total de Semanas de la Participación programadas para la vigencia</t>
  </si>
  <si>
    <t xml:space="preserve">Informe </t>
  </si>
  <si>
    <t>Realizar un (1) evento distrital de la CLIP</t>
  </si>
  <si>
    <t>Evento Distsrital de la CLIP</t>
  </si>
  <si>
    <t>Evento distrital de la CLIP efectivamente realizado / Total de eventos distritales de la CLIP programados para la vigencia</t>
  </si>
  <si>
    <t>Informe</t>
  </si>
  <si>
    <t>Elaborar un informe mensual por localidad que de cuenta de la gestión realizada en cada territorio</t>
  </si>
  <si>
    <t>Informes de articulación territorial elaborados</t>
  </si>
  <si>
    <t>Número de informes elaborados / Número de informes programados para la vigencia</t>
  </si>
  <si>
    <t>Informes mensuales por Localidad</t>
  </si>
  <si>
    <t>Asistir a las reuniones en el marco de la coordinación General de Presupuestos Participativos</t>
  </si>
  <si>
    <t>Reuniones de la Coordinación General de Presupuestos Participativos</t>
  </si>
  <si>
    <t>Número de reuniones realizadas en el marco de la CIP / Total de reuniones convocadas durante la vigencia.</t>
  </si>
  <si>
    <t>Actas de reunión y demás documentos soporte</t>
  </si>
  <si>
    <t>Ejercer la secretaría técnica de la Comisión Intersectorial de Participación -CIP- y la articulación de los enfoques de participación de las entidades del Distrito y la ciudadanía en general</t>
  </si>
  <si>
    <t>Sesiones de la CIP realiazadas en la vigencia</t>
  </si>
  <si>
    <t>Número de sesiones realizadas / Número de sesioes programadas para la vigencia</t>
  </si>
  <si>
    <t>Actas de las sesiones de la CIP</t>
  </si>
  <si>
    <t>Realizar el seguimiento al cumplimiento del Plan de Acción de la Política de Participación Incidente</t>
  </si>
  <si>
    <t>Seguimientos realizados al Plan de acción de la PPPI</t>
  </si>
  <si>
    <t>Número de seguimientos realizados al Plan de acción de la PPPI / Total de seguimientos programados en la vigencia</t>
  </si>
  <si>
    <t>Informe
Formato de seguimiento de la Política</t>
  </si>
  <si>
    <t>Implementar y hacer seguimiento a 32 retos ciudadanos que se realicen a través de la plataforma Bogotá Abierta.</t>
  </si>
  <si>
    <t>Retos registrados en la plataforma Bogotá Abierta</t>
  </si>
  <si>
    <t>Número de retos realizados / Número de retos programados</t>
  </si>
  <si>
    <t>Informe mensual</t>
  </si>
  <si>
    <t>Actualizar información de participación en el link de transparencia, en los términos establecidos en el esquema de publicación vigente.</t>
  </si>
  <si>
    <t>Porcentaje de contenidos actualizados</t>
  </si>
  <si>
    <t>Número de contenidos actualizados / Número de contenidos programados</t>
  </si>
  <si>
    <t>Socializar en espacios participativos en las localidades los temas misionales priorizados por el IDPAC.</t>
  </si>
  <si>
    <t>Porcentaje de socialización de temas misionales priorizados en espacios participativos locales</t>
  </si>
  <si>
    <t>Número de espacios participativos realizados / Total de espacios participativos locales programados</t>
  </si>
  <si>
    <t>Informe mensual / 
Actas de reunión</t>
  </si>
  <si>
    <t>Registrar y realizar seguimiento a los compromisos formulados por la Entidad en la platoforma de la Veeduría Distrital.</t>
  </si>
  <si>
    <t>Porcentaje de compromisos institucionales registrados y con seguimiento en la plataforma de la Veeduría Distrital</t>
  </si>
  <si>
    <t>Compromisos formulados por la Entidad / Total de compromisos institucionales formulados</t>
  </si>
  <si>
    <t>Promover el derecho de acceso a la información pública en las localidades</t>
  </si>
  <si>
    <t>Porcentaje de jornadas de promoción del derecho de acceso a la información pública realizadas en las localidades</t>
  </si>
  <si>
    <t>Número de jornadas efectivamente realizadas en las localidades / Total de jornadas programadas en la vigencia</t>
  </si>
  <si>
    <t>Inforne mensual</t>
  </si>
  <si>
    <t>05 Bogotá confía en su gobierno</t>
  </si>
  <si>
    <t>8025 - Implementación del aprovechamiento en bienes fiscales y en zonas de cesión de carácter comunitario en Bogotá D.C.</t>
  </si>
  <si>
    <t xml:space="preserve">N/A
</t>
  </si>
  <si>
    <t>8131 - Implementación de mecanismos de participación que potencian el desarrollo territorial Bogotá D.C.</t>
  </si>
  <si>
    <t>Socializar la estrategia “Espacios con Valor Comunitario”, orientada a la implementación y seguimiento de convenios solidarios para el aprovechamiento de bienes fiscales y comunitarios</t>
  </si>
  <si>
    <t>Presentaciones, Actas de reunión, listado de asistencia y registro fotográfico</t>
  </si>
  <si>
    <t>Subdirección de Asuntos Comunales</t>
  </si>
  <si>
    <t>Requerimientos de las organizaciones comunales respondidos en los tiempos de Ley.</t>
  </si>
  <si>
    <t>Realizar las acciones preliminares sancionatorias a que haya lugar</t>
  </si>
  <si>
    <t>Desarrollar acciones de socialización de la Política Pública Comunal de Bogotá</t>
  </si>
  <si>
    <t>Número de acciones de socialización sobre el proceso de Inspección, Vigilancia y control Comunal</t>
  </si>
  <si>
    <t xml:space="preserve">1.1 Riesgo para la integridad 
</t>
  </si>
  <si>
    <t>1.3.Riesgo LFTA/FPADM</t>
  </si>
  <si>
    <t xml:space="preserve">1.4  Debida diligencia </t>
  </si>
  <si>
    <t xml:space="preserve">2.2 Redes externas </t>
  </si>
  <si>
    <t xml:space="preserve">4.1 Iniciativas adicionales </t>
  </si>
  <si>
    <t>421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</si>
  <si>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 xml:space="preserve">5.	Consolidar el observatorio de la participación y el laboratorio de innovación social como fuente de producción de información y contenidos que faciliten la toma de decisiones en materia de participación de manera documentada que contribuya a la ejecución e impacto de las políticas públicas a cargo del IDPAC.  </t>
  </si>
  <si>
    <t>Participación Ciudadana en la Gestión Pública</t>
  </si>
  <si>
    <t>Verificar de manera permanente que la información publicada en el link de transparencia de la página web se encuentre completa actualizada y es consistente de conformidad con lo dispuesto en la Ley de Transparencia dejando informe trimestral de la verificación efectuada y de las gestiones adelantadas</t>
  </si>
  <si>
    <t>Número de verificaciones e informes trimestrales de transparencia realizados.</t>
  </si>
  <si>
    <t>Total de verificaciones e informes trimestrales realizados</t>
  </si>
  <si>
    <t>Gerencia de Escuela de la Participación</t>
  </si>
  <si>
    <t>Gerente de Escuela de la Participación</t>
  </si>
  <si>
    <t>Número de repositorios institucionales utilizados correctamente.</t>
  </si>
  <si>
    <t>Total de repositorios institucionales utilizados conforme a los lineamientos.</t>
  </si>
  <si>
    <t>Remitir mensualmente al proceso de Servicio a la Ciudadanía el formato de recopilación de información de atención al ciudadano y grupos de valor.</t>
  </si>
  <si>
    <t>Número de ciudadanos atendidos y reportados.</t>
  </si>
  <si>
    <t>Total de ciudadanos atendidos en el periodo.</t>
  </si>
  <si>
    <t>420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</si>
  <si>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Llevar a cabo un encuentro de Escuelas de Formación del Distrito con enfoques de cultura ciudadana, democrática y de paz</t>
  </si>
  <si>
    <t>Plan de Participación Ciudadana; Plan de Acción Territorial; Plan de Gestión del Conocimiento.</t>
  </si>
  <si>
    <t>Número de encuentros de Escuelas de Formación del Distrito realizados.</t>
  </si>
  <si>
    <t>Número de encuentros realizados/Número de encuentros programados para la vigencia×100</t>
  </si>
  <si>
    <t>Informe de Resultados del Evento</t>
  </si>
  <si>
    <t>Generar documentos de análisis acorde con las líneas de investigación del Observatorio con enfoques de cultura ciudadana, democrática y de paz</t>
  </si>
  <si>
    <t>Plan de Gestión del Conocimiento; Plan de Acción Territorial</t>
  </si>
  <si>
    <t>Número de documentos de análisis elaborados</t>
  </si>
  <si>
    <t>Número de documentos elaborados÷Nú
mero de documentos programados para la vigencia×100</t>
  </si>
  <si>
    <t>Documentos de análisis y/o
Actas de reuniones y/o
Correos Electrónico</t>
  </si>
  <si>
    <t>Generar espacios de intercambio de conocimientos y/o socialización de las acciones y productos de investigación del Observatorio con enfoques de cultura ciudadana, democrática y de paz.</t>
  </si>
  <si>
    <t>Plan de Acción Territorial; Plan de Gestión del Conocimiento.</t>
  </si>
  <si>
    <t>Número de espacios de intercambio y/o socialización de productos del Observatorio realizados.</t>
  </si>
  <si>
    <t>Número de espacios realizados÷Número de espacios programados para la vigencia×100</t>
  </si>
  <si>
    <t>Listado de asistencia y/o
Actas de reuniones y/o
Correos Electrónicos</t>
  </si>
  <si>
    <t>Generar reportes cuantitativos y cualitativos de la participación con enfoques de cultura ciudadana, democrática y de paz</t>
  </si>
  <si>
    <t>Número de reportes cuantitativos y cualitativos de participación elaborados.</t>
  </si>
  <si>
    <t>Número de reportes elaborados</t>
  </si>
  <si>
    <t xml:space="preserve">Documentos de reporte
Correos Electrónicos
</t>
  </si>
  <si>
    <t xml:space="preserve">4.	Posicionar la Escuela de Participación como la Escuela de participación del Distrito, formando a las personas en cultura democrática, de paz y ciudadana a través de la consolidación de un núcleo común de contenidos que brinde herramientas teóricas, metodológicas y prácticas con el fin de aumentar el interés en los asuntos públicos de ciudad. </t>
  </si>
  <si>
    <t>8080 - Formación en capacidades democráticas en interrelación con la cualificación de la participación
incidente; con enfoques de cultura ciudadana, democrática y de paz Bogotá D.C.</t>
  </si>
  <si>
    <t>Gestionar acciones para la construcción e implementación de agendas de juventud en los escenarios de diálogo mixto del Sistema Distrital de Juventud.</t>
  </si>
  <si>
    <t>Actas de reunión, listado de asistencia y registro fotográfico y/o agendas juveniles.</t>
  </si>
  <si>
    <t>Gerencia de Juventud</t>
  </si>
  <si>
    <t>Ejercer la secretaría técnica en las sesiones de la Mesa Distrital de Juventud.</t>
  </si>
  <si>
    <t>Actas de reunión, listado de asistencia y registro fotográfico.</t>
  </si>
  <si>
    <t>Participar en los Comités Operativos Locales de Juventud, para socializar los avances correspondientes a los productos a cargo del IDPAC en La Política Publica Distrital de Juventud.</t>
  </si>
  <si>
    <t>Acompañar y hacer seguimiento a las sesiones de la Comisión de Concertación y Decisión de Juventudes, de conformidad al Decreto 614 de 2022.</t>
  </si>
  <si>
    <t>Acompañar y apoyar las acciones concertadas en las Plataformas Locales y /o Distrital de Juventud.</t>
  </si>
  <si>
    <t>Actividad estratégica - Gerencia de Juventud</t>
  </si>
  <si>
    <t>Revisar y actualizar la metodología actual de las Obras con Saldo Pedagógico para mejorar su efectividad y alineación con los objetivos estratégicos del IDPAC y el nuevo Plan de Desarrollo "Bogotá Camina Segura," asegurando un impacto social y educativo más profundo en las comunidades involucradas.</t>
  </si>
  <si>
    <t>Porcentaje de convenios OSP  suscritos</t>
  </si>
  <si>
    <t>( convenios OSP  suscritos / Total de OSP programados para la vigencia) X 100</t>
  </si>
  <si>
    <t xml:space="preserve">Documento de Requisitos
Formatos
</t>
  </si>
  <si>
    <t>Gerencia de Proyectos</t>
  </si>
  <si>
    <t>Gerente de Proyectos</t>
  </si>
  <si>
    <t>Elaborar y gestionar la convocatoria para la implementación de las "Obras con Saldo Pedagógico 2026 Segundo semestre",  Este proceso incluirá la definición de criterios de elegibilidad, la estructuración de los términos del documento de requisitos y la validación de cada una de las fases para la evaluación y selección de las OSP  que promuevan la rehabilitación y embellecimiento de espacios públicos mediante procesos participativos y educativos.</t>
  </si>
  <si>
    <t xml:space="preserve">
Pantallazo de publicación de la convocatoria en el micrositio de la entidad.
Soportes de la Etapa de difusión (Actas o listados de asistencia a reuniones de difusión).
Matriz de propuestas inscritas.
</t>
  </si>
  <si>
    <t xml:space="preserve">Constituir los convenios solidarios con las Juntas de Acción Comunal Ganadoras de la convocatoria Obras con Saldo Pedagógico 2024 </t>
  </si>
  <si>
    <t xml:space="preserve">
Minutas 
Acta de inicio.</t>
  </si>
  <si>
    <t>Realizar un proceso de acompañamiento territorial integral por parte del equipo interdisciplinario de la Gerencia de Proyectos (técnico, social, ambiental y financiero) para garantizar la correcta ejecución de las Obras con Saldo Pedagógico seleccionadas.</t>
  </si>
  <si>
    <t xml:space="preserve">Realizar "Evento de Reconocimiento a las Juntas de Acción Comunal Ganadoras de la Convocatoria Obras con Saldo Pedagógico" busca reconocer y celebrar los logros de las Juntas de Acción Comunal (JAC) y Organizaciones sociales que han destacado en esta convocatoria, promoviendo la participación comunitaria y fortaleciendo el sentido de pertenencia y compromiso con el desarrollo local. </t>
  </si>
  <si>
    <t xml:space="preserve">
Informe del evento  </t>
  </si>
  <si>
    <t>Pantallazo de verificacion de la actualizaación del link de transparencia.</t>
  </si>
  <si>
    <t xml:space="preserve">Acta de reunión de la mesa intersectorial de  asentamiento   urbanos de la Secretaria Distrital del Hábitat </t>
  </si>
  <si>
    <t>Registro de la verificación  compromisos formulados por la Entidad en la platoforma de la Veeduría Distrital.</t>
  </si>
  <si>
    <t>Remitir mensualmente al proceso de Servicio a la Ciudadanía el formato de recopilación de información de atención al ciudadano y grupos de valor.</t>
  </si>
  <si>
    <t>Correo electrónico
Formato de recopilación de información de atención al ciudadano y grupos de valor diligenciado</t>
  </si>
  <si>
    <t>Oficina Jurídica</t>
  </si>
  <si>
    <t>Verificar de manera permanente que la información publicada en el link de transparencia de la página web, se encuentre completa, actualizada y es consistente, de conformidad con lo dispuesto en la Ley de Transparencia, dejando informe trimestral de la verificación efectuada y de las gestiones adelantadas por cada dependencias y/o proceso.</t>
  </si>
  <si>
    <t>Informe trimestral de verificación de la información publicada y gestionada en link de transparencia</t>
  </si>
  <si>
    <t>Actualizar preguntas frecuentes en página web</t>
  </si>
  <si>
    <t>Documento de preguntas y respuestas frecuentes publicado en página WEB</t>
  </si>
  <si>
    <t>Ejercer la representación judicial y extrajudicial del IDPAC con el fin de asegurar la defensa técnica de la entidad</t>
  </si>
  <si>
    <t>Atender requerimientos relacionados con reconocimiento de personerías jurídicas, revisión estatutaria, impugnaciones, asesorías, entre otras</t>
  </si>
  <si>
    <t>Adelantar la etapa de juzgamiento en primera instancia de los procesos disciplinarios contra los/as servidores/as y ex servidores/as del Instituto con el respectivo proceso de notificación y/o comunicación</t>
  </si>
  <si>
    <t>Construir la agenda regulatoria de la entidad</t>
  </si>
  <si>
    <t>Realizar la actualización del normograma de la entidad</t>
  </si>
  <si>
    <t>Informe mensual consolidado sobre las actuaciones realizadas en los procesos a cargo de la entidad</t>
  </si>
  <si>
    <t>Jefe Oficina Jurídica</t>
  </si>
  <si>
    <t>Actos administrativos expedidos por el Director General</t>
  </si>
  <si>
    <t>Actos administrativos expedidos por el Director General relacionados con actuaciones administrativas sancionatorias</t>
  </si>
  <si>
    <t xml:space="preserve">Actos administrativos expedidos por la jefatura de la Oficina Jurídica relacionados con la primera instancia de los procesos disciplinarios adelantados contra los/as servidores/as y ex servidores/as del Instituto </t>
  </si>
  <si>
    <t xml:space="preserve">Matriz de agenda regulatoria publicada </t>
  </si>
  <si>
    <t>Matriz normograma institucional 
Publicación del Normograma Institucional en el Link de Transparencia</t>
  </si>
  <si>
    <t>Actividad Estratégica - Oficina Jurídica</t>
  </si>
  <si>
    <t>Realizar el seguimiento a la implementación del plan de acción de la Política Pública de Comunicación Comunitaria y Medios Alternativos a cargo de la Subdirección de Fortalecimiento de la Organización Social, así como la revisión de los reportes de seguimiento correspondientes a las demás políticas públicas a cargo del IDPAC</t>
  </si>
  <si>
    <t>Porcentaje de implementación de los de los planes de acción de las políticas públicas a cargo del IDPAC</t>
  </si>
  <si>
    <t>%IPAPP = NPAPPejec / NPAPPprog * 25% %IPAPPmeta</t>
  </si>
  <si>
    <t>Hoja de Vida de Indicador Porcentaje de implementación de los de los planes de acción de las políticas públicas a cargo del IDPAC</t>
  </si>
  <si>
    <t>Subdirección de Fortalecimiento de la Organización Social</t>
  </si>
  <si>
    <t>Realizar el seguimiento transversal de la aplicación del modelo de fortalecimiento a las Gerencias y Subdirecciones.</t>
  </si>
  <si>
    <t>Correos Electronicos y/o 
Actas de reunión presencial
Acta de Reunión Virtual IDPAC</t>
  </si>
  <si>
    <t xml:space="preserve">Prestar asistencia técnica a los procesos electorales </t>
  </si>
  <si>
    <t>Realizar mesas de trabajo orientadas a la revisión del modelo de Fortalecimiento de Organizaciones Sociales, Medios Comunitarios, Comunales e Instancias de Participación.</t>
  </si>
  <si>
    <t>414 Ejecutar el 100% de las acciones que garanticen el cumplimiento de los productos en las Políticas Públicas Distritales a cargo de IDPAC con enfoque de género poblacional y diferencial</t>
  </si>
  <si>
    <t xml:space="preserve">2.	Incrementar las capacidades organizativas, de incidencia, sostenibilidad y autonomía de las organizaciones sociales, comunales, de medios comunitarios alternativos de comunicación, de propiedad horizontal e instancias de participación formales y no formales para aumentar la participación en la toma de decisiones en asuntos públicos locales y distritales. </t>
  </si>
  <si>
    <t>Adecuar los contenidos de información, comunicación y formación dirigidos a la ciudadanía y a los grupos de valor, incorporando criterios de accesibilidad e inclusión que garanticen el acceso efectivo de las personas con discapacidad a la información, los servicios y los espacios de participación.</t>
  </si>
  <si>
    <t>Reportes sobre el contenido visual adecuado.</t>
  </si>
  <si>
    <t>PTEP-2026 Componente 1: Mecanismos para la Transparencia y Acceso a la Información
Subcomponente 4.1. Criterio diferencial de accesibilidad</t>
  </si>
  <si>
    <t xml:space="preserve">Política de Servicio a la Ciudadanía </t>
  </si>
  <si>
    <t>Realizar dos (2) jornadas de capacitación dirigidas a los servidores de la entidad que brindan atención a la ciudadanía, orientadas al fortalecimiento de buenas prácticas en el servicio, abordando temas como comunicación asertiva, expresión oral adecuada y uso de un lenguaje claro e incluyente.</t>
  </si>
  <si>
    <t>Presentaciones y listados de asistencia.</t>
  </si>
  <si>
    <t>Realizar dos (2) jornadas de capacitación dirigidas a los servidores de la Entidad en temas relacionados con Servicio a la Ciudadanía, normatividad sobre la atención de SDQS y herramientas informáticas para su clasificación, redireccionamiento y traslado por no competencia.</t>
  </si>
  <si>
    <t>PTEP-2026 Componente 3: Mecanismos para Mejorar la Atención al Ciudadano
Subcomponente 3.1. Talento Humano</t>
  </si>
  <si>
    <t>Realizar informes semestrales de PQRSD con recomendaciones para la mejora en la prestación de los trámites y servicios de la entidad.</t>
  </si>
  <si>
    <t>Informes semestrales de PQRSD publicados en link de transparencia y presentados en el CIGD</t>
  </si>
  <si>
    <t>PTEP-2026 Componente 3: Mecanismos para Mejorar la Atención al Ciudadano
Subcomponente 5.2. Relacionamiento con el ciudadano</t>
  </si>
  <si>
    <t>Implementar un Sistema Integrado de Gestión de Riesgos éticos (integridad, conflictos de interés y convivencia) con protocolos unificados y mecanismos de control, para fortalecer la transparencia y el ambiente de trabajo.</t>
  </si>
  <si>
    <t>Plan estratégico de talento humano, PIC, Plan de previsión de recursos humanos,  Plan de SST, Plan de bienestar e incentivos, Plan anual de vacantes</t>
  </si>
  <si>
    <t>Nivel de implementación del sistema de integridad y convivencia</t>
  </si>
  <si>
    <t>(Componentes implementados / Componentes definidos) × 100</t>
  </si>
  <si>
    <t>Sistema Integrado de Gestión de Riesgos éticos implementado</t>
  </si>
  <si>
    <t>368 Implementar una (1) estrategia para fortalecimiento de la gestión institucional y operativa</t>
  </si>
  <si>
    <t>Política de integridad</t>
  </si>
  <si>
    <t>Eje 1: Gobierno Ético y Clima Laboral - Integridad; Conflicto de interés; Convivencia</t>
  </si>
  <si>
    <t>Implementar el Plan Anual del SG-SST para promover el bienestar, la prevención y garantizar condiciones de trabajo seguras y habilitantes.</t>
  </si>
  <si>
    <t>Fortalecer la gestión del talento humano, actualizando perfiles, revisando la estructura organizacional y la planeación de personal, para alinear capacidades, cargas laborales y roles con los objetivos institucionales.</t>
  </si>
  <si>
    <t>Ejecutar el Plan Institucional de Capacitación y sistemas de gestión del conocimiento, enfocados en cerrar brechas de competencia y desarrollar las capacidades del equipo humano.</t>
  </si>
  <si>
    <t>Plan estratégico de talento humano, PIC, Plan de previsión del recurso humano, Plan de SST, Plan de bienestar e incentivos, Plan anual de vacantes</t>
  </si>
  <si>
    <t>Cumplimiento del SG-SST</t>
  </si>
  <si>
    <t>Informes semestrales de implementación del Plan SG-SST</t>
  </si>
  <si>
    <t>Avance en la actualización de elementos de estructura organizacional y perfiles</t>
  </si>
  <si>
    <t xml:space="preserve">(Elementos actualizados / Elementos totales definidos) × 100
Donde: Cada perfil es un elemento y cada componente de estructura es un elemento. </t>
  </si>
  <si>
    <t>Informes periodicos del fortalecimiento de la gestión del talento humano a partir de las definiciones realizadas</t>
  </si>
  <si>
    <t>Plan estratégico de talento humano, PIC.</t>
  </si>
  <si>
    <t>Cumplimiento del Plan Institucional de Capacitación</t>
  </si>
  <si>
    <t>Informes periodicos de implementación del PIC</t>
  </si>
  <si>
    <t>Eje 1: Gobierno Ético y Clima Laboral - SST</t>
  </si>
  <si>
    <t>Eje 1: Gobierno Ético y Clima Laboral -Planta de personal; Plan Talento Humano</t>
  </si>
  <si>
    <t>Eje 1: Gobierno Ético y Clima Laboral -Conocimiento institucional</t>
  </si>
  <si>
    <t>Política de Gestión Estratégica del Talento Humano</t>
  </si>
  <si>
    <t>Implementar un Modelo Institucional de Gestión de Datos para garantizar su calidad, seguridad, uso estratégico y administración eficaz, aportando a una toma de decisiones robusta y a un mejor control institucional.</t>
  </si>
  <si>
    <t>Modernizar la infraestructura tecnológica, actualizando y dando seguimiento al PETI y a sus componentes (incluyendo IPv6), en línea con las necesidades institucionales y la estrategia de Gobierno Digital.</t>
  </si>
  <si>
    <t>PETI</t>
  </si>
  <si>
    <t>Avance de implementación del modelo de gestión del dato</t>
  </si>
  <si>
    <t>(Hitos del modelo ejecutados / Hitos definidos) × 100</t>
  </si>
  <si>
    <t>Modelo implementado</t>
  </si>
  <si>
    <t>PTRSPI</t>
  </si>
  <si>
    <t>Cumplimiento del PETI</t>
  </si>
  <si>
    <t>(Acciones PETI ejecutadas / Acciones PETI programadas) × 100</t>
  </si>
  <si>
    <t>Informes periodicos de implementación del PETI</t>
  </si>
  <si>
    <t>Realizar el 100% de la estrategia de adquisición de capacidad tecnológica</t>
  </si>
  <si>
    <t>Eje 2: Transformación Digital y Datos - DATA; Conocimiento institucional; PTRSPI</t>
  </si>
  <si>
    <t>Eje 2: Transformación Digital y Datos - PETI</t>
  </si>
  <si>
    <t>Optimizar los canales de atención y comunicación ciudadana, integrando criterios de lenguaje claro y soluciones tecnológicas para ofrecer una experiencia más ágil, clara y efectiva.</t>
  </si>
  <si>
    <t>Porcentaje de mejoras implementadas en canales de atención</t>
  </si>
  <si>
    <t>(Mejoras implementadas / Mejoras definidas) × 100</t>
  </si>
  <si>
    <t>Informes periodicos de la implementación de mejoras</t>
  </si>
  <si>
    <t>Política de atención al ciudadano</t>
  </si>
  <si>
    <t>Eje 3: Servicio e Infraestructura - Canales de atención; TI–Canales; Plan de atención a la ciudadanía; Lenguaje claro</t>
  </si>
  <si>
    <t>Evaluar y ejecutar mejoras en la infraestructura física, priorizando acciones que garanticen condiciones operativas adecuadas y espacios de trabajo funcionales.</t>
  </si>
  <si>
    <t>Secretaría General</t>
  </si>
  <si>
    <t>Ejecución de mejoras en la infraestructura</t>
  </si>
  <si>
    <t>(Acciones ejecutadas / Acciones priorizadas) × 100</t>
  </si>
  <si>
    <t>Eje 2: Transformación Digital y Datos - Innovación; Territorialización</t>
  </si>
  <si>
    <t>Realizar el 100% de la estrategia de la estrategia de Contratación de la adecuación y dotación de la sede del IDPAC</t>
  </si>
  <si>
    <t>Política de fortalecimiento institucional y eliminación de trámites</t>
  </si>
  <si>
    <t>Eje 3: Servicio e Infraestructura -Infraestructura física</t>
  </si>
  <si>
    <t>Recepcionar y gestionar las denuncias relacionadas con presuntos actos de corrupción y/o existencia de inhabilidades, incompatibilidades o conflicto de intereses, a través de los canales institucionales habilitados: correo electrónico controldisciplinariointerno@participacionbogota.gov.co y el sistema de información Bogotá Te Escucha, garantizando su adecuada atención, registro, documentación, evaluación e investigación. (Control Disciplinario Interno)</t>
  </si>
  <si>
    <t>Verificar, mediante muestreo semestral, la incorporación de cláusulas de prevención y control del riesgo de Lavado de Activos, Financiación del Terrorismo y Proliferación de Armas de Destrucción Masiva (LAFT/FPADM) en los contratos y convenios suscritos por la entidad.</t>
  </si>
  <si>
    <t>Plan Anual de Adquisiciones</t>
  </si>
  <si>
    <t>Porcentaje de contratos y convenios suscritos con cláusulas de prevención LAFT/FPADM incorporadas</t>
  </si>
  <si>
    <t>Número de contratos y convenios con claúsulas LAFT incorporadas/Muestra del 60% del total de contratos y convenios suscritos)x100
Se definirá una muestra aleatoria de, al menos, el 60 % de los contratos y convenios suscritos durante la vigencia para verificación de cláusulas de prevención LAFT/FPADM incorporadas</t>
  </si>
  <si>
    <t>Reportes de revisión de muestra aleatoria de contratos para verificar la inlcusión de cláusulas LAFT</t>
  </si>
  <si>
    <t>Secretaria General</t>
  </si>
  <si>
    <t xml:space="preserve">Realizar una (1) jornada de capacitación dirigida a los servidores de la Entidad en temas relacionados con SARLAFT, en el marco de la implementación de la política de administración del riesgo LAFT/FPADM de la entidad. </t>
  </si>
  <si>
    <t>Plan Institucional de capacitación</t>
  </si>
  <si>
    <t>Porcentaje de cumplimiento de capacitaciones programadas</t>
  </si>
  <si>
    <t>(capacitaciones realizadas/capacitaciones programas)x100</t>
  </si>
  <si>
    <t>Listado de asistencia y presentación realizada en la capacitación</t>
  </si>
  <si>
    <t>Profesional de Talento Humano</t>
  </si>
  <si>
    <t>8131 Implementación de mecanismos de participación que potencian el desarrollo territorial Bogotá D.C.</t>
  </si>
  <si>
    <t>Remitir a la Oficina Asesora de Comunicaciones las actas de las reuniones de la Comisión Intersectorial Diferencial-Poblacional del Distrito Capital – CIDPO, para el cargue en el enlace de Transparencia y Acceso a la Información &gt; Participa &gt; Mecanismos, espacios o instancias establecidos.</t>
  </si>
  <si>
    <t>Porcentaje de avance en las reuniones del cronograma de la Comisión Intersectorial Diferencial-Poblacional del Distrito Capital – CIDPO</t>
  </si>
  <si>
    <t>Número de reuniones de la Comisión Intersectorial Diferencial-Poblacional del Distrito Capital – CIDPO (4 programadas al año)</t>
  </si>
  <si>
    <t>Actas de reunión</t>
  </si>
  <si>
    <t>Garantizar el uso de repositorios institucionales autorizados (SharePoint, carpetas oficiales) para el almacenamiento de información y soportes, así como la privacidad de los datos personales.</t>
  </si>
  <si>
    <t>Política de Defensa Jurídica</t>
  </si>
  <si>
    <t xml:space="preserve">Número de registro en la plataforma siprojweb </t>
  </si>
  <si>
    <t>Número de registro en la plataforma siprojweb/ el número total de estados procesales</t>
  </si>
  <si>
    <t xml:space="preserve">Política de Mejora Normativa </t>
  </si>
  <si>
    <t>Número de atenciones de requerimientos relacionados con reconocimiento de personerías jurídicas, revisión estatutaria, impugnaciones, asesorías</t>
  </si>
  <si>
    <t xml:space="preserve">Número de atenciones de requerimientos / sobre la solicitudes requeridos </t>
  </si>
  <si>
    <t>Sustanciar  las actuaciones administrativas sancionatorias a que haya lugar, de acuerdo con los informes de inspección y vigilancia respecto de las juntas de acción comunal y sobre las demás organizaciones sociales que asigna la normatividad vigente</t>
  </si>
  <si>
    <t>Número de actos administrativos y/o oficios emitidos por la OJ derivados del Proceso Administrativos Sancionatorio contra organizaciones comunales de primer y segundo grado y sobre las demás organizaciones sociales</t>
  </si>
  <si>
    <t>Número de actos administrativos y/oficios derivados del Proceso Sancionatorio / los procesos sancionatorios en curso. Lo anterior, tomando en consideración el término dispuesto en el artículo 52 de Ley 1437 de 2011</t>
  </si>
  <si>
    <t>Número de actos administrativos y/o oficios emitidos por la OJ derivados del la etapa de juzgamiento en primera instancia de los procesos disciplinarios contra los/as servidores/as y ex servidores/as del Instituto con el respectivo proceso de notificación y/o comunicación</t>
  </si>
  <si>
    <t xml:space="preserve">Número de actos administrativos y/oficios el la etapa de juzgamiento en primera instancia de los procesos disciplinarios / los procesos disciplinarios en etapa de juzgamiento en curso. </t>
  </si>
  <si>
    <t>Publicación de la agenda regulatoria institucional en el LegalBog</t>
  </si>
  <si>
    <t>Publicación de la agenda regulatoria/ cantidad de actualizaciones anuales que se presenten sobre misma.</t>
  </si>
  <si>
    <t>Publicación de la matriz del normograma institucional</t>
  </si>
  <si>
    <t>Publicación de la matriz del normograma institucional/ cantidad de actualizaciones anuales que se presenten sobre misma.</t>
  </si>
  <si>
    <t>Número de actividades verificadas en link de transparencia</t>
  </si>
  <si>
    <t>Número de actividades verificadas en link de transparencia/ La totalidad de información a cargo de la OJ en el  link de transparencia</t>
  </si>
  <si>
    <t>Preguntas y respuestas frecuentes publicado en página WEB</t>
  </si>
  <si>
    <t>Preguntas y respuestas frecuentes publicado en página WEB/ cantidad de actualizaciones anuales</t>
  </si>
  <si>
    <t>Recopilación de información de atención al ciudadano y grupos de valor diligenciado</t>
  </si>
  <si>
    <t xml:space="preserve">Recopilación de información de atención al ciudadano y grupos de valor diligenciado/ las atenciones realizadas </t>
  </si>
  <si>
    <t xml:space="preserve">PTEP - 3.CULTURA DE LEGALIDAD Y ESTADO ABIERTO - 3.1. Aceeso a la información Pública y Transparencia </t>
  </si>
  <si>
    <t xml:space="preserve">PTEP - 4.INICIATIVAS ADICIONALES - 4.1 Iniciativas adicionales </t>
  </si>
  <si>
    <t>Subdirector Asuntos Comunales</t>
  </si>
  <si>
    <t xml:space="preserve">Número de Socializaciones del proceso de IVC  </t>
  </si>
  <si>
    <t xml:space="preserve">Número de socializaciones cumplidas / Número de socializaciones programadas </t>
  </si>
  <si>
    <t>Realizar las actividades necesarias para el proceso de elección de Dignatarios de las Organizaciones Comunales de primer y segundo grado del Distrito Capital para el periodo 2026 – 2030, y demás actividades complementarias</t>
  </si>
  <si>
    <t>Porcentaje de convenios solidarios suscritos</t>
  </si>
  <si>
    <t>% Avance = (Convenios solidarios suscritos / Convenios solidarios programados)* 100</t>
  </si>
  <si>
    <t xml:space="preserve">Actualizar y Publicar las Actas de los Consejos locales y el consejo Distrital de Propiedad Horizontal </t>
  </si>
  <si>
    <t>Fortalecer a 300 organizaciones Organizaciones Comunales de primer y segundo grado del Distrito Capital.</t>
  </si>
  <si>
    <t xml:space="preserve">Número de organizaciones Fortalecidas </t>
  </si>
  <si>
    <t>Número de organizaciones fortalecidas /Número de Organizaciones Priorizadas para la vigencia×100</t>
  </si>
  <si>
    <t xml:space="preserve">Porcentaje anual de las acciones que garanticen el cumplimiento de los productos en las politicas publicas </t>
  </si>
  <si>
    <t>% Avance = (Número de acciones de Políticas Públicas  a cargo del IDPAC ejecutadas anualmente / Número de acciones de Políticas Públicas  a cargo del IDPAC programadas anualmente)* 100</t>
  </si>
  <si>
    <t>Número de Requerimientos de las organizaciones comunales respondidos</t>
  </si>
  <si>
    <t>(Requerimiento atendidos de manera oportuna / sobre el total de requerimientos recibidos) X 100</t>
  </si>
  <si>
    <t>Cumplimiento de las actividades del proceso de elección de dignatarios comunales</t>
  </si>
  <si>
    <t>Número de actividades del proceso electoral comunal ejecutadas/ Número de actividades del proceso electoral comunal ejecutadas x 100</t>
  </si>
  <si>
    <t>Cumplimiento de acciones preliminares sancionatorias</t>
  </si>
  <si>
    <t>Número de acciones preliminares sancionatorias realizadas/Número de acciones preliminares sancionatorias requeridas x 100</t>
  </si>
  <si>
    <t>Cumplimiento en la actualización y publicación de actas de los Consejos de Propiedad Horizontal</t>
  </si>
  <si>
    <t>Número de actas actualizadas y publicadas/Nuˊmero de actas generadas x 100</t>
  </si>
  <si>
    <t>Realizar seguimiento a las actividades y acciones adelantadas en el marco del Consejo Consultivo de Participación y Consejo Distrital de la Bicicleta</t>
  </si>
  <si>
    <t>Sesiones realizadas en la vigencia</t>
  </si>
  <si>
    <t>(Número de sesiones realizadas / Número de sesioes programadas para la vigencia)*100</t>
  </si>
  <si>
    <t>Actas de Reunión - Listados de Asistencia</t>
  </si>
  <si>
    <t>Gerencia de Instancias y Mecanismos de Participación</t>
  </si>
  <si>
    <t>Gerente de Instancias y Mecanismos de Participación</t>
  </si>
  <si>
    <t xml:space="preserve"> Acciones de Fortalecimiento desarrolladas</t>
  </si>
  <si>
    <t>(No de Acciones de Fortalecimiento ejecutadas / No de Acciones de Fortalecimiento programadas)*100</t>
  </si>
  <si>
    <t>Ficha de Caracterización Diligenciada
Índice de Fortalecimiento a Instancias - IFIS, Plan de Fortalecimiento elaborado y con seguimiento,  Actas de Reunión - Listados de Asistencia - Certificados de cursos, Formatos - Documentos de apoyo</t>
  </si>
  <si>
    <t>Desarrollar acciones de fortalecimiento a Instancias de Participación ciudadana  formales y no formales en el marco del modelo establecido por la Gerencia</t>
  </si>
  <si>
    <t>Cumplimiento del seguimiento transversal del modelo de fortalecimiento</t>
  </si>
  <si>
    <t>Número de Gerencias y Subdirecciones con seguimiento realizado / Número de Gerencias y Subdirecciones a las que aplica el mpdelo x 100</t>
  </si>
  <si>
    <t>Número de procesos electorales atendidos con asistencia técnica.</t>
  </si>
  <si>
    <t>Mesas de trabajo realizadas para la revisión del modelo de fortalecimiento</t>
  </si>
  <si>
    <t>Mesas de trabajo realizadas /Numero de mesas de trabajo programadas x 100</t>
  </si>
  <si>
    <t>Total de procesos electorales con asistencia técnica prestada en el periodo</t>
  </si>
  <si>
    <t>Profesional universitario de TH</t>
  </si>
  <si>
    <t>Ejecutar el Plan de Bienestar e Incentivos, propiciando un ambiente de trabajo óptimo que favorezca el bienestar y el clima laboral de los servidores públicos</t>
  </si>
  <si>
    <t>Plan estratégico de talento humano, Plan de Bienestar e incentivos.</t>
  </si>
  <si>
    <t>Informes periodicos de implementación del Plan de bienestar e incentivos</t>
  </si>
  <si>
    <t>Política de Gestión Documental</t>
  </si>
  <si>
    <t>Plan Institucional de Archivos- PINAR</t>
  </si>
  <si>
    <t>Ejecutar el Plan Institucional de Archivos para asegurar el funcionamiento de un sistema institucional de gestión documental y archivos a lo largo del ciclo vital de los documentos</t>
  </si>
  <si>
    <t>Política de Gestión Documental, el Programa de Gestión Documental PGD</t>
  </si>
  <si>
    <t>Cumplimiento del PINAR</t>
  </si>
  <si>
    <t>Informes periodicos de la implementación del PINAR</t>
  </si>
  <si>
    <t>Profesional Especializado de Gestión Documental</t>
  </si>
  <si>
    <t>Auxiliar administrativo de BsSs</t>
  </si>
  <si>
    <t>Profesional Universitario de TH</t>
  </si>
  <si>
    <t>Auxiliar administrativo de Atención a la Ciudadanía</t>
  </si>
  <si>
    <t>Profesional Especializado de TI</t>
  </si>
  <si>
    <t xml:space="preserve">3.1. Acceso a la información Pública y Transparencia </t>
  </si>
  <si>
    <t>Cobertura de socialización sobre accesibilidad de documentos y uso de plataformas</t>
  </si>
  <si>
    <t>Número de personas o grupos que recibieron la socializacioón / Nuˊmero de personas o grupos programados para socialización x 100</t>
  </si>
  <si>
    <t>Número de productos comunicativos diseñados y entregados según solicitudes institucionales.</t>
  </si>
  <si>
    <t xml:space="preserve">Total de productos comunicativos entregados en el periodo / requeridos </t>
  </si>
  <si>
    <t>Cobertura de difusión de actividades del IDPAC en medios y redes sociales</t>
  </si>
  <si>
    <t xml:space="preserve">Número de actividades difundidas efectivamente / Número total de actividades programadas para difusión </t>
  </si>
  <si>
    <t>Porcentaje de seguimiento a la implementación de la Ley 1712 de 2014 y la Resolución 1519 de 2020</t>
  </si>
  <si>
    <t>Número de requerimientos/acciones implementadas según la Ley y Resolución / Número total  de requerimientos/acciones implementadas según la Ley y Resolución x100</t>
  </si>
  <si>
    <t>Porcentaje de contenidos adaptados con criterios de accesibilidad e inclusión</t>
  </si>
  <si>
    <t>Número de contenidos adaptados seguˊn criterios de accesibilidad e inclusión /Número total de contenidos desarrollados x 100</t>
  </si>
  <si>
    <t>Cobertura de acciones de diálogo de doble vía con grupos de valor poblacionales y diferenciales</t>
  </si>
  <si>
    <t>Número de acciones de diálogo realizadas con los grupos de valor​ / Número total de acciones de diálogo programadas ​× 100</t>
  </si>
  <si>
    <t>Cobertura de apoyo a la Audiencia Pública de Rendición de Cuentas 2025-2026</t>
  </si>
  <si>
    <t>Número de actividades de apoyo realizadas según planificación / Número de actividades de apoyo planificadas para la audiencia x 100</t>
  </si>
  <si>
    <t>Porcentaje de difusión del informe de rendición de cuentas institucional 2025-2026</t>
  </si>
  <si>
    <t>Número de acciones de difusión realizadas /Número total de acciones de difusión programadas x 100</t>
  </si>
  <si>
    <t>Porcentaje de cumplimiento en la gestión y acompañamiento en escenarios del Sistema Distrital de Juventud</t>
  </si>
  <si>
    <t>Número de acciones realizadas en los escenarios y plataformas de juventud / Número total de acciones planificadas en dichos escenarios x 100</t>
  </si>
  <si>
    <t>Porcentaje de sesiones con secretaría técnica ejercida en la Mesa Distrital de Juventud</t>
  </si>
  <si>
    <t>Sesiones con secretaría técnica realizada/ total de sesiones programadas x 100</t>
  </si>
  <si>
    <t>Porcentaje de participación en Comités Operativos Locales para socialización de avances</t>
  </si>
  <si>
    <t>Comités locales en los que se participo / Total de Comités programados x 100</t>
  </si>
  <si>
    <t>Porcentaje de sesiones de la Comisión de Concertación acompañadas y con seguimiento</t>
  </si>
  <si>
    <t>Porcentaje de sesiones de la Comisión de Concertación acompañadas y con seguimiento/Total de sesiones programadas x 100</t>
  </si>
  <si>
    <t>Porcentaje de acciones apoyadas en Plataformas Locales y Distritales de Juventud</t>
  </si>
  <si>
    <t>Acciones apoyadas /Total acciones concertadas x 100</t>
  </si>
  <si>
    <t>Cumplimiento en la realización de jornadas de capacitación sobre buenas prácticas en atención a la ciudadanía.</t>
  </si>
  <si>
    <t>Número de jornadas de capacitación programadas / Número de jornadas de capacitación realizadas​</t>
  </si>
  <si>
    <t>Cumplimiento en la realización de jornadas de capacitación sobre Servicio a la Ciudadanía, normatividad SDQS y herramientas informáticas.</t>
  </si>
  <si>
    <t>Cumplimiento en la presentación de informes semestrales de PQRSD con recomendaciones para la mejora del servicio</t>
  </si>
  <si>
    <t>Número de informes presentados​/ Número de informes programados x 100</t>
  </si>
  <si>
    <t>Porcentaje de implementación de estrategias de comunicación organizacional (Intranet, pantallas, WhatsApp, correo masivo) y producción del boletín interno.</t>
  </si>
  <si>
    <t>Número de estrategias implementadas + boletines producidos / Número de estrategias planificadas + boletines planificados x 100</t>
  </si>
  <si>
    <t>Porcentaje de cumplimiento en la producción y difusión de podcast, contenidos en redes sociales y boletines de prensa.</t>
  </si>
  <si>
    <t>Número de podcast producidos + boletines publicados + contenidos difundidos /Número total planificado de podcast + boletines + contenidos x 100</t>
  </si>
  <si>
    <t>Número de programas, entrevistas y/o podcast realizados a través de DC Radio.</t>
  </si>
  <si>
    <t>Total de programas, entrevistas y podcast realizados en el periodo</t>
  </si>
  <si>
    <t>Porcentaje de denuncias relacionadas con actos de corrupción y conflictos de intereses gestionadas adecuadamente</t>
  </si>
  <si>
    <t xml:space="preserve">Nuˊmero de denuncias gestionadas adecuadamente​ / Número Total de denuncias recibidas x 100 </t>
  </si>
  <si>
    <r>
      <t xml:space="preserve">1.1 Riesgo para la integridad 
</t>
    </r>
    <r>
      <rPr>
        <sz val="8"/>
        <rFont val="Calibri"/>
        <family val="2"/>
      </rPr>
      <t xml:space="preserve">
Debe tener en cuenta las actividades enmarcadas en identificación de riesgos:
</t>
    </r>
    <r>
      <rPr>
        <b/>
        <sz val="8"/>
        <rFont val="Calibri"/>
        <family val="2"/>
      </rPr>
      <t xml:space="preserve">
Conflictos de intereses, soborno, corrupción y fraude.
</t>
    </r>
    <r>
      <rPr>
        <sz val="8"/>
        <rFont val="Calibri"/>
        <family val="2"/>
      </rPr>
      <t xml:space="preserve">
Todo instrumento para la gestión de estos riesgos debe contemplar la identificación, medición, control y monitoreo de los riesgos</t>
    </r>
  </si>
  <si>
    <r>
      <t xml:space="preserve">1.2  Canales de denuncia
</t>
    </r>
    <r>
      <rPr>
        <sz val="8"/>
        <rFont val="Calibri"/>
        <family val="2"/>
      </rPr>
      <t xml:space="preserve">
Debe tener en cuenta las actividades enmarcadas en:</t>
    </r>
    <r>
      <rPr>
        <b/>
        <sz val="8"/>
        <rFont val="Calibri"/>
        <family val="2"/>
      </rPr>
      <t xml:space="preserve">
Atención de Canales de Denuncia, </t>
    </r>
    <r>
      <rPr>
        <sz val="8"/>
        <rFont val="Calibri"/>
        <family val="2"/>
      </rPr>
      <t xml:space="preserve">Recepción, Evaluación, Investigación, Acciones Correctivas, Seguimiento y Comunicación, Registro y Documentación.
</t>
    </r>
    <r>
      <rPr>
        <b/>
        <sz val="8"/>
        <rFont val="Calibri"/>
        <family val="2"/>
      </rPr>
      <t xml:space="preserve">
Politica de Servicio a la Ciudadanía </t>
    </r>
  </si>
  <si>
    <r>
      <t xml:space="preserve">1.3.Riesgo LFTA/FPADM
</t>
    </r>
    <r>
      <rPr>
        <sz val="8"/>
        <rFont val="Calibri"/>
        <family val="2"/>
      </rPr>
      <t xml:space="preserve">Debe tener en cuenta las actividades enmarcadas en:
</t>
    </r>
    <r>
      <rPr>
        <b/>
        <sz val="8"/>
        <rFont val="Calibri"/>
        <family val="2"/>
      </rPr>
      <t xml:space="preserve">Colocación, Ocultamiento e Integración
</t>
    </r>
  </si>
  <si>
    <r>
      <t xml:space="preserve">2.1 Redes internas
</t>
    </r>
    <r>
      <rPr>
        <sz val="8"/>
        <rFont val="Calibri"/>
        <family val="2"/>
      </rPr>
      <t xml:space="preserve">Debe tener en cuenta las actividades nuevas relacionadas con Redes Internas: </t>
    </r>
  </si>
  <si>
    <r>
      <t xml:space="preserve">2.2 Redes externas 
</t>
    </r>
    <r>
      <rPr>
        <sz val="8"/>
        <rFont val="Calibri"/>
        <family val="2"/>
      </rPr>
      <t xml:space="preserve">Debe tener en cuenta las actividades nuevas relacionadas con Redes Externas: </t>
    </r>
  </si>
  <si>
    <r>
      <t xml:space="preserve">3.1. Acceso a la información Pública y Transparencia 
</t>
    </r>
    <r>
      <rPr>
        <sz val="8"/>
        <rFont val="Calibri"/>
        <family val="2"/>
      </rPr>
      <t xml:space="preserve">
Debe tener en cuenta las actividades enmarcadas en:
</t>
    </r>
    <r>
      <rPr>
        <b/>
        <sz val="8"/>
        <rFont val="Calibri"/>
        <family val="2"/>
      </rPr>
      <t xml:space="preserve">
Acceso a la Información Pública
Apertura e Información de Datos Abiertos </t>
    </r>
  </si>
  <si>
    <r>
      <t xml:space="preserve">3.2 Participación ciudadana y Rendición de cuentas 
</t>
    </r>
    <r>
      <rPr>
        <sz val="8"/>
        <rFont val="Calibri"/>
        <family val="2"/>
      </rPr>
      <t xml:space="preserve">
Debe tener en cuenta las actividades enmarcadas en:
</t>
    </r>
    <r>
      <rPr>
        <b/>
        <sz val="8"/>
        <rFont val="Calibri"/>
        <family val="2"/>
      </rPr>
      <t xml:space="preserve">
Participación e Innovación en la Gestión Pública 
Rendición de Cuentas</t>
    </r>
  </si>
  <si>
    <t xml:space="preserve">
Plan de trabajo
 </t>
  </si>
  <si>
    <r>
      <t xml:space="preserve">4.1 Iniciativas adicionales 
</t>
    </r>
    <r>
      <rPr>
        <sz val="8"/>
        <rFont val="Calibri"/>
        <family val="2"/>
      </rPr>
      <t xml:space="preserve">Debe tener en cuenta las actividades enmarcadas en:
</t>
    </r>
    <r>
      <rPr>
        <b/>
        <sz val="8"/>
        <rFont val="Calibri"/>
        <family val="2"/>
      </rPr>
      <t xml:space="preserve">Mejora en la Atención y Servicio a la Ciudadanía
Racionalización de Trámites
</t>
    </r>
  </si>
  <si>
    <t>Subdirector de Fortalecimiento de la Organización Social</t>
  </si>
  <si>
    <t xml:space="preserve">Personal Designado </t>
  </si>
  <si>
    <t>Seguimiento y evaluación del desempeño institucional</t>
  </si>
  <si>
    <t xml:space="preserve">Política de Gobierno Digital </t>
  </si>
  <si>
    <t>Política de Seguridad Digital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</si>
</sst>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quot;$&quot;\ * #,##0_-;\-&quot;$&quot;\ * #,##0_-;_-&quot;$&quot;\ * &quot;-&quot;??_-;_-@_-"/>
    <numFmt numFmtId="165" formatCode="&quot;$&quot;\ #,##0"/>
    <numFmt numFmtId="166" formatCode="0.0%"/>
  </numFmts>
  <fonts count="19" x14ac:knownFonts="1">
    <font>
      <sz val="11"/>
      <color rgb="FF000000"/>
      <name val="Calibri"/>
      <family val="2"/>
    </font>
    <font>
      <sz val="11"/>
      <color theme="1"/>
      <name val="Calibri"/>
      <family val="2"/>
      <scheme val="minor"/>
    </font>
    <font>
      <sz val="10"/>
      <color rgb="FF000000"/>
      <name val="Arial"/>
      <family val="2"/>
    </font>
    <font>
      <b/>
      <sz val="11"/>
      <name val="Arial"/>
      <family val="2"/>
    </font>
    <font>
      <sz val="11"/>
      <color theme="1"/>
      <name val="Arial"/>
      <family val="2"/>
    </font>
    <font>
      <b/>
      <sz val="11"/>
      <color theme="1"/>
      <name val="Arial"/>
      <family val="2"/>
    </font>
    <font>
      <sz val="11"/>
      <color rgb="FF000000"/>
      <name val="Arial"/>
      <family val="2"/>
    </font>
    <font>
      <b/>
      <sz val="11"/>
      <color rgb="FF000000"/>
      <name val="Arial"/>
      <family val="2"/>
    </font>
    <font>
      <sz val="11"/>
      <color indexed="8"/>
      <name val="Calibri"/>
      <family val="2"/>
    </font>
    <font>
      <sz val="11"/>
      <color theme="1" tint="4.9989318521683403E-2"/>
      <name val="Arial"/>
      <family val="2"/>
    </font>
    <font>
      <sz val="11"/>
      <color rgb="FF000000"/>
      <name val="Calibri"/>
      <family val="2"/>
    </font>
    <font>
      <sz val="8"/>
      <name val="Arial"/>
      <family val="2"/>
    </font>
    <font>
      <b/>
      <sz val="8"/>
      <name val="Arial"/>
      <family val="2"/>
    </font>
    <font>
      <b/>
      <sz val="9"/>
      <color theme="0"/>
      <name val="Arial"/>
      <family val="2"/>
    </font>
    <font>
      <b/>
      <sz val="9"/>
      <color theme="1"/>
      <name val="Arial"/>
      <family val="2"/>
    </font>
    <font>
      <sz val="9"/>
      <color theme="0"/>
      <name val="Arial"/>
      <family val="2"/>
    </font>
    <font>
      <sz val="12"/>
      <name val="Arial"/>
      <family val="2"/>
    </font>
    <font>
      <b/>
      <sz val="8"/>
      <name val="Calibri"/>
      <family val="2"/>
    </font>
    <font>
      <sz val="8"/>
      <name val="Calibri"/>
      <family val="2"/>
    </font>
  </fonts>
  <fills count="10">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theme="7"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2" fillId="0" borderId="0" applyNumberFormat="0" applyBorder="0" applyProtection="0"/>
    <xf numFmtId="0" fontId="8" fillId="0" borderId="0" applyNumberFormat="0" applyFill="0" applyBorder="0" applyProtection="0"/>
    <xf numFmtId="9"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0" fillId="0" borderId="0"/>
    <xf numFmtId="44" fontId="10" fillId="0" borderId="0" applyFont="0" applyFill="0" applyBorder="0" applyAlignment="0" applyProtection="0"/>
    <xf numFmtId="0" fontId="1" fillId="0" borderId="0"/>
  </cellStyleXfs>
  <cellXfs count="99">
    <xf numFmtId="0" fontId="0" fillId="0" borderId="0" xfId="0"/>
    <xf numFmtId="0" fontId="6" fillId="2" borderId="0" xfId="1" applyFont="1" applyFill="1" applyAlignment="1" applyProtection="1">
      <alignment vertical="center" wrapText="1"/>
    </xf>
    <xf numFmtId="0" fontId="6" fillId="2" borderId="0" xfId="1" applyFont="1" applyFill="1" applyBorder="1" applyAlignment="1" applyProtection="1">
      <alignment vertical="center" wrapText="1"/>
    </xf>
    <xf numFmtId="0" fontId="6" fillId="2" borderId="0" xfId="1" applyFont="1" applyFill="1" applyBorder="1" applyAlignment="1" applyProtection="1">
      <alignment horizontal="center" vertical="center" wrapText="1"/>
    </xf>
    <xf numFmtId="0" fontId="6" fillId="4" borderId="0" xfId="1" applyFont="1" applyFill="1" applyBorder="1" applyAlignment="1" applyProtection="1">
      <alignment horizontal="center" vertical="center" wrapText="1"/>
    </xf>
    <xf numFmtId="0" fontId="6" fillId="3" borderId="0" xfId="1" applyFont="1" applyFill="1" applyBorder="1" applyAlignment="1" applyProtection="1">
      <alignment horizontal="center" vertical="center" wrapText="1"/>
    </xf>
    <xf numFmtId="0" fontId="6" fillId="2" borderId="0" xfId="1" applyFont="1" applyFill="1" applyAlignment="1" applyProtection="1">
      <alignment horizontal="center" vertical="center" wrapText="1"/>
    </xf>
    <xf numFmtId="0" fontId="7" fillId="2" borderId="0" xfId="1" applyFont="1" applyFill="1" applyAlignment="1" applyProtection="1">
      <alignment horizontal="center" vertical="center" wrapText="1"/>
    </xf>
    <xf numFmtId="0" fontId="6" fillId="4" borderId="0" xfId="1" applyFont="1" applyFill="1" applyAlignment="1" applyProtection="1">
      <alignment horizontal="center" vertical="center" wrapText="1"/>
    </xf>
    <xf numFmtId="0" fontId="3" fillId="6" borderId="1" xfId="0" applyFont="1" applyFill="1" applyBorder="1" applyAlignment="1">
      <alignment horizontal="center" vertical="center" wrapText="1"/>
    </xf>
    <xf numFmtId="14" fontId="9" fillId="0" borderId="1" xfId="0" applyNumberFormat="1" applyFont="1" applyBorder="1" applyAlignment="1" applyProtection="1">
      <alignment horizontal="center" vertical="center" wrapText="1"/>
      <protection locked="0"/>
    </xf>
    <xf numFmtId="1" fontId="4" fillId="4" borderId="0" xfId="0" applyNumberFormat="1" applyFont="1" applyFill="1" applyAlignment="1" applyProtection="1">
      <alignment horizontal="center" vertical="center" wrapText="1"/>
      <protection locked="0"/>
    </xf>
    <xf numFmtId="0" fontId="7" fillId="5" borderId="0" xfId="1" applyFont="1" applyFill="1" applyBorder="1" applyAlignment="1" applyProtection="1">
      <alignment horizontal="left" vertical="center" wrapText="1"/>
    </xf>
    <xf numFmtId="0" fontId="6" fillId="3" borderId="0" xfId="0" applyFont="1" applyFill="1"/>
    <xf numFmtId="0" fontId="6" fillId="3" borderId="0" xfId="0" applyFont="1" applyFill="1" applyAlignment="1">
      <alignment horizontal="center" vertical="center"/>
    </xf>
    <xf numFmtId="0" fontId="7" fillId="5" borderId="0" xfId="1" applyFont="1" applyFill="1" applyBorder="1" applyAlignment="1" applyProtection="1">
      <alignment horizontal="center" vertical="center" wrapText="1"/>
    </xf>
    <xf numFmtId="0" fontId="6" fillId="3" borderId="0" xfId="1" applyFont="1" applyFill="1" applyBorder="1" applyAlignment="1" applyProtection="1">
      <alignment vertical="center" wrapText="1"/>
    </xf>
    <xf numFmtId="0" fontId="7" fillId="8" borderId="1" xfId="1" applyFont="1" applyFill="1" applyBorder="1" applyAlignment="1" applyProtection="1">
      <alignment horizontal="center" vertical="center" wrapText="1"/>
    </xf>
    <xf numFmtId="14" fontId="6" fillId="2" borderId="0" xfId="1" applyNumberFormat="1" applyFont="1" applyFill="1" applyBorder="1" applyAlignment="1" applyProtection="1">
      <alignment horizontal="left" vertical="center" wrapText="1"/>
    </xf>
    <xf numFmtId="14" fontId="7" fillId="0" borderId="1" xfId="1" applyNumberFormat="1" applyFont="1" applyBorder="1" applyAlignment="1" applyProtection="1">
      <alignment horizontal="center" vertical="center" wrapText="1"/>
    </xf>
    <xf numFmtId="0" fontId="11" fillId="3" borderId="1" xfId="1" applyFont="1" applyFill="1" applyBorder="1" applyAlignment="1" applyProtection="1">
      <alignment horizontal="justify" vertical="center" wrapText="1"/>
    </xf>
    <xf numFmtId="0" fontId="11" fillId="3" borderId="1" xfId="1" applyFont="1" applyFill="1" applyBorder="1" applyAlignment="1" applyProtection="1">
      <alignment horizontal="center" vertical="center" wrapText="1"/>
    </xf>
    <xf numFmtId="9" fontId="11" fillId="3" borderId="1" xfId="1" applyNumberFormat="1" applyFont="1" applyFill="1" applyBorder="1" applyAlignment="1" applyProtection="1">
      <alignment horizontal="center" vertical="center" wrapText="1"/>
    </xf>
    <xf numFmtId="0" fontId="11" fillId="4" borderId="1" xfId="1" applyFont="1" applyFill="1" applyBorder="1" applyAlignment="1" applyProtection="1">
      <alignment vertical="center" wrapText="1"/>
    </xf>
    <xf numFmtId="0" fontId="11" fillId="4" borderId="1" xfId="0" applyFont="1" applyFill="1" applyBorder="1" applyAlignment="1">
      <alignment horizontal="justify" vertical="center" wrapText="1"/>
    </xf>
    <xf numFmtId="0" fontId="11" fillId="3" borderId="1" xfId="1" applyFont="1" applyFill="1" applyBorder="1" applyAlignment="1" applyProtection="1">
      <alignment vertical="center" wrapText="1"/>
    </xf>
    <xf numFmtId="0" fontId="11" fillId="4" borderId="1" xfId="1" applyFont="1" applyFill="1" applyBorder="1" applyAlignment="1" applyProtection="1">
      <alignment horizontal="justify" vertical="center" wrapText="1"/>
    </xf>
    <xf numFmtId="0" fontId="11" fillId="4" borderId="1" xfId="1" applyFont="1" applyFill="1" applyBorder="1" applyAlignment="1" applyProtection="1">
      <alignment horizontal="center" vertical="center" wrapText="1"/>
    </xf>
    <xf numFmtId="3" fontId="11" fillId="3" borderId="1" xfId="1" applyNumberFormat="1" applyFont="1" applyFill="1" applyBorder="1" applyAlignment="1" applyProtection="1">
      <alignment horizontal="center" vertical="center" wrapText="1"/>
    </xf>
    <xf numFmtId="0" fontId="11" fillId="3" borderId="1" xfId="1" applyFont="1" applyFill="1" applyBorder="1" applyAlignment="1" applyProtection="1">
      <alignment horizontal="left" vertical="center" wrapText="1"/>
    </xf>
    <xf numFmtId="0" fontId="11" fillId="4" borderId="1" xfId="6" applyFont="1" applyFill="1" applyBorder="1" applyAlignment="1" applyProtection="1">
      <alignment horizontal="justify" vertical="center" wrapText="1"/>
      <protection locked="0"/>
    </xf>
    <xf numFmtId="9" fontId="11" fillId="3" borderId="1" xfId="3" applyFont="1" applyFill="1" applyBorder="1" applyAlignment="1" applyProtection="1">
      <alignment horizontal="center" vertical="center" wrapText="1"/>
    </xf>
    <xf numFmtId="10" fontId="11" fillId="3" borderId="1" xfId="1" applyNumberFormat="1" applyFont="1" applyFill="1" applyBorder="1" applyAlignment="1" applyProtection="1">
      <alignment horizontal="center" vertical="center" wrapText="1"/>
    </xf>
    <xf numFmtId="14" fontId="11" fillId="3" borderId="1" xfId="1" applyNumberFormat="1" applyFont="1" applyFill="1" applyBorder="1" applyAlignment="1" applyProtection="1">
      <alignment horizontal="center" vertical="center" wrapText="1"/>
    </xf>
    <xf numFmtId="14" fontId="11" fillId="4" borderId="1" xfId="1" applyNumberFormat="1"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9" fontId="11" fillId="4" borderId="1" xfId="5" applyFont="1" applyFill="1" applyBorder="1" applyAlignment="1" applyProtection="1">
      <alignment horizontal="center" vertical="center" wrapText="1"/>
    </xf>
    <xf numFmtId="9" fontId="11" fillId="4" borderId="1" xfId="3" applyFont="1" applyFill="1" applyBorder="1" applyAlignment="1" applyProtection="1">
      <alignment horizontal="center" vertical="center" wrapText="1"/>
    </xf>
    <xf numFmtId="1" fontId="11" fillId="3" borderId="1" xfId="1" applyNumberFormat="1" applyFont="1" applyFill="1" applyBorder="1" applyAlignment="1" applyProtection="1">
      <alignment horizontal="center" vertical="center" wrapText="1"/>
    </xf>
    <xf numFmtId="166" fontId="11" fillId="4" borderId="1" xfId="3" applyNumberFormat="1" applyFont="1" applyFill="1" applyBorder="1" applyAlignment="1" applyProtection="1">
      <alignment horizontal="center" vertical="center" wrapText="1"/>
    </xf>
    <xf numFmtId="9" fontId="16" fillId="4" borderId="1" xfId="5" applyFont="1" applyFill="1" applyBorder="1" applyAlignment="1" applyProtection="1">
      <alignment horizontal="center" vertical="center" wrapText="1"/>
    </xf>
    <xf numFmtId="9" fontId="11" fillId="4" borderId="1" xfId="1" applyNumberFormat="1" applyFont="1" applyFill="1" applyBorder="1" applyAlignment="1" applyProtection="1">
      <alignment horizontal="center" vertical="center" wrapText="1"/>
    </xf>
    <xf numFmtId="10" fontId="11" fillId="4" borderId="1" xfId="5" applyNumberFormat="1" applyFont="1" applyFill="1" applyBorder="1" applyAlignment="1" applyProtection="1">
      <alignment horizontal="center" vertical="center" wrapText="1"/>
    </xf>
    <xf numFmtId="9" fontId="11" fillId="4" borderId="1" xfId="5" applyFont="1" applyFill="1" applyBorder="1" applyAlignment="1" applyProtection="1">
      <alignment horizontal="center" vertical="center" wrapText="1"/>
      <protection locked="0"/>
    </xf>
    <xf numFmtId="9" fontId="11" fillId="4" borderId="1" xfId="3" applyFont="1" applyFill="1" applyBorder="1" applyAlignment="1" applyProtection="1">
      <alignment horizontal="center" vertical="center" wrapText="1"/>
      <protection locked="0"/>
    </xf>
    <xf numFmtId="14" fontId="11" fillId="4" borderId="1" xfId="0" applyNumberFormat="1" applyFont="1" applyFill="1" applyBorder="1" applyAlignment="1" applyProtection="1">
      <alignment horizontal="center" vertical="center" wrapText="1"/>
      <protection locked="0"/>
    </xf>
    <xf numFmtId="0" fontId="6" fillId="2" borderId="0" xfId="1" applyFont="1" applyFill="1" applyAlignment="1" applyProtection="1">
      <alignment horizontal="left" vertical="center" wrapText="1"/>
    </xf>
    <xf numFmtId="0" fontId="6" fillId="3" borderId="0" xfId="1" applyFont="1" applyFill="1" applyBorder="1" applyAlignment="1" applyProtection="1">
      <alignment horizontal="left" vertical="center" wrapText="1"/>
    </xf>
    <xf numFmtId="0" fontId="11" fillId="4" borderId="1" xfId="1" applyFont="1" applyFill="1" applyBorder="1" applyAlignment="1" applyProtection="1">
      <alignment horizontal="left" vertical="center" wrapText="1"/>
    </xf>
    <xf numFmtId="0" fontId="11" fillId="4" borderId="1" xfId="0" applyFont="1" applyFill="1" applyBorder="1" applyAlignment="1">
      <alignment horizontal="left" vertical="center" wrapText="1"/>
    </xf>
    <xf numFmtId="164" fontId="11" fillId="3" borderId="1" xfId="4" applyNumberFormat="1" applyFont="1" applyFill="1" applyBorder="1" applyAlignment="1" applyProtection="1">
      <alignment horizontal="left" vertical="center" wrapText="1"/>
    </xf>
    <xf numFmtId="0" fontId="11" fillId="4" borderId="1" xfId="0" applyFont="1" applyFill="1" applyBorder="1" applyAlignment="1" applyProtection="1">
      <alignment horizontal="left" vertical="center" wrapText="1"/>
      <protection locked="0"/>
    </xf>
    <xf numFmtId="165" fontId="11" fillId="4" borderId="1" xfId="4" applyNumberFormat="1" applyFont="1" applyFill="1" applyBorder="1" applyAlignment="1" applyProtection="1">
      <alignment horizontal="left" vertical="center" wrapText="1"/>
      <protection locked="0"/>
    </xf>
    <xf numFmtId="0" fontId="11" fillId="4" borderId="1" xfId="6" applyFont="1" applyFill="1" applyBorder="1" applyAlignment="1">
      <alignment horizontal="left" vertical="center" wrapText="1"/>
    </xf>
    <xf numFmtId="0" fontId="11" fillId="4" borderId="1" xfId="6" applyFont="1" applyFill="1" applyBorder="1" applyAlignment="1" applyProtection="1">
      <alignment horizontal="left" vertical="center" wrapText="1"/>
      <protection locked="0"/>
    </xf>
    <xf numFmtId="0" fontId="12" fillId="4" borderId="2" xfId="1" applyFont="1" applyFill="1" applyBorder="1" applyAlignment="1" applyProtection="1">
      <alignment vertical="center" wrapText="1"/>
    </xf>
    <xf numFmtId="0" fontId="11" fillId="4" borderId="1" xfId="1" applyFont="1" applyFill="1" applyBorder="1" applyAlignment="1">
      <alignment vertical="center" wrapText="1"/>
    </xf>
    <xf numFmtId="10" fontId="11" fillId="3" borderId="5" xfId="1" applyNumberFormat="1" applyFont="1" applyFill="1" applyBorder="1" applyAlignment="1" applyProtection="1">
      <alignment horizontal="center" vertical="center" wrapText="1"/>
    </xf>
    <xf numFmtId="14" fontId="11" fillId="3" borderId="1" xfId="1" applyNumberFormat="1" applyFont="1" applyFill="1" applyBorder="1" applyAlignment="1">
      <alignment horizontal="center" vertical="center" wrapText="1"/>
    </xf>
    <xf numFmtId="0" fontId="12" fillId="4" borderId="1" xfId="1" applyFont="1" applyFill="1" applyBorder="1" applyAlignment="1" applyProtection="1">
      <alignment vertical="center" wrapText="1"/>
    </xf>
    <xf numFmtId="14" fontId="7" fillId="0" borderId="0" xfId="1" applyNumberFormat="1" applyFont="1" applyBorder="1" applyAlignment="1" applyProtection="1">
      <alignment vertical="center" wrapText="1"/>
    </xf>
    <xf numFmtId="0" fontId="11" fillId="4" borderId="1" xfId="0" applyFont="1" applyFill="1" applyBorder="1" applyAlignment="1">
      <alignment vertical="center" wrapText="1"/>
    </xf>
    <xf numFmtId="0" fontId="13" fillId="7" borderId="1" xfId="0" applyFont="1" applyFill="1" applyBorder="1" applyAlignment="1">
      <alignment horizontal="left" vertical="center" wrapText="1"/>
    </xf>
    <xf numFmtId="0" fontId="13" fillId="7"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vertical="center" wrapText="1"/>
    </xf>
    <xf numFmtId="0" fontId="7" fillId="0" borderId="6" xfId="0" applyFont="1" applyBorder="1" applyAlignment="1">
      <alignment horizontal="center" vertical="center" wrapText="1"/>
    </xf>
    <xf numFmtId="0" fontId="7" fillId="0" borderId="7" xfId="0" applyFont="1" applyBorder="1" applyAlignment="1">
      <alignment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1" fontId="4" fillId="4" borderId="5" xfId="0" applyNumberFormat="1" applyFont="1" applyFill="1" applyBorder="1" applyAlignment="1" applyProtection="1">
      <alignment horizontal="center" vertical="center" wrapText="1"/>
      <protection locked="0"/>
    </xf>
    <xf numFmtId="1" fontId="4" fillId="4" borderId="6" xfId="0" applyNumberFormat="1" applyFont="1" applyFill="1" applyBorder="1" applyAlignment="1" applyProtection="1">
      <alignment horizontal="center" vertical="center" wrapText="1"/>
      <protection locked="0"/>
    </xf>
    <xf numFmtId="1" fontId="4" fillId="4" borderId="7" xfId="0" applyNumberFormat="1" applyFont="1" applyFill="1" applyBorder="1" applyAlignment="1" applyProtection="1">
      <alignment horizontal="center" vertical="center" wrapText="1"/>
      <protection locked="0"/>
    </xf>
    <xf numFmtId="0" fontId="6" fillId="2" borderId="1" xfId="1" applyFont="1" applyFill="1" applyBorder="1" applyAlignment="1" applyProtection="1">
      <alignment horizontal="center" vertical="center" wrapText="1"/>
    </xf>
    <xf numFmtId="1" fontId="5" fillId="6" borderId="5" xfId="0" applyNumberFormat="1" applyFont="1" applyFill="1" applyBorder="1" applyAlignment="1" applyProtection="1">
      <alignment horizontal="center" vertical="center"/>
      <protection locked="0"/>
    </xf>
    <xf numFmtId="1" fontId="5" fillId="6" borderId="6" xfId="0" applyNumberFormat="1" applyFont="1" applyFill="1" applyBorder="1" applyAlignment="1" applyProtection="1">
      <alignment horizontal="center" vertical="center"/>
      <protection locked="0"/>
    </xf>
    <xf numFmtId="1" fontId="5" fillId="6" borderId="7" xfId="0" applyNumberFormat="1" applyFont="1" applyFill="1" applyBorder="1" applyAlignment="1" applyProtection="1">
      <alignment horizontal="center" vertical="center"/>
      <protection locked="0"/>
    </xf>
    <xf numFmtId="0" fontId="14" fillId="9" borderId="1" xfId="0" applyFont="1" applyFill="1" applyBorder="1" applyAlignment="1">
      <alignment vertical="center" wrapText="1"/>
    </xf>
    <xf numFmtId="0" fontId="14" fillId="9" borderId="1" xfId="0" applyFont="1" applyFill="1" applyBorder="1" applyAlignment="1">
      <alignment horizontal="center" vertical="center" wrapText="1"/>
    </xf>
    <xf numFmtId="9" fontId="11" fillId="4" borderId="1" xfId="3" applyFont="1" applyFill="1" applyBorder="1" applyAlignment="1">
      <alignment horizontal="center" vertical="center" wrapText="1"/>
    </xf>
    <xf numFmtId="0" fontId="11" fillId="4" borderId="1" xfId="0" applyFont="1" applyFill="1" applyBorder="1" applyAlignment="1" applyProtection="1">
      <alignment horizontal="justify" vertical="center" wrapText="1"/>
      <protection locked="0"/>
    </xf>
    <xf numFmtId="9" fontId="11" fillId="4" borderId="1" xfId="0" applyNumberFormat="1" applyFont="1" applyFill="1" applyBorder="1" applyAlignment="1" applyProtection="1">
      <alignment horizontal="center" vertical="center" wrapText="1"/>
      <protection locked="0"/>
    </xf>
    <xf numFmtId="9" fontId="11" fillId="4" borderId="7" xfId="0" applyNumberFormat="1" applyFont="1" applyFill="1" applyBorder="1" applyAlignment="1" applyProtection="1">
      <alignment horizontal="center" vertical="center" wrapText="1"/>
      <protection locked="0"/>
    </xf>
    <xf numFmtId="9" fontId="11" fillId="4" borderId="1" xfId="0" applyNumberFormat="1" applyFont="1" applyFill="1" applyBorder="1" applyAlignment="1">
      <alignment horizontal="center" vertical="center" wrapText="1"/>
    </xf>
    <xf numFmtId="0" fontId="11" fillId="4" borderId="7" xfId="0" applyFont="1" applyFill="1" applyBorder="1" applyAlignment="1">
      <alignment horizontal="justify" vertical="center" wrapText="1"/>
    </xf>
    <xf numFmtId="0" fontId="11" fillId="4" borderId="1" xfId="6" applyFont="1" applyFill="1" applyBorder="1" applyAlignment="1">
      <alignment horizontal="justify" vertical="center" wrapText="1"/>
    </xf>
    <xf numFmtId="0" fontId="6" fillId="2" borderId="0" xfId="1" applyFont="1" applyFill="1" applyBorder="1" applyAlignment="1" applyProtection="1">
      <alignment horizontal="left" vertical="center" wrapText="1"/>
    </xf>
    <xf numFmtId="1" fontId="4" fillId="4" borderId="0" xfId="0" applyNumberFormat="1" applyFont="1" applyFill="1" applyAlignment="1" applyProtection="1">
      <alignment horizontal="left" vertical="center" wrapText="1"/>
      <protection locked="0"/>
    </xf>
    <xf numFmtId="1" fontId="4" fillId="6" borderId="1" xfId="0" applyNumberFormat="1" applyFont="1" applyFill="1" applyBorder="1" applyAlignment="1" applyProtection="1">
      <alignment horizontal="left" vertical="center" wrapText="1"/>
      <protection locked="0"/>
    </xf>
    <xf numFmtId="1" fontId="4" fillId="4" borderId="1" xfId="0" applyNumberFormat="1" applyFont="1" applyFill="1" applyBorder="1" applyAlignment="1" applyProtection="1">
      <alignment horizontal="left" vertical="center" wrapText="1"/>
      <protection locked="0"/>
    </xf>
    <xf numFmtId="0" fontId="6" fillId="4" borderId="0" xfId="0" applyFont="1" applyFill="1" applyAlignment="1">
      <alignment horizontal="left" vertical="center"/>
    </xf>
    <xf numFmtId="0" fontId="6" fillId="3" borderId="0" xfId="1" applyFont="1" applyFill="1" applyAlignment="1" applyProtection="1">
      <alignment horizontal="left" vertical="center" wrapText="1"/>
    </xf>
    <xf numFmtId="0" fontId="17" fillId="4" borderId="2" xfId="0" applyFont="1" applyFill="1" applyBorder="1" applyAlignment="1">
      <alignment vertical="center" wrapText="1"/>
    </xf>
    <xf numFmtId="0" fontId="17" fillId="4" borderId="2" xfId="0" applyFont="1" applyFill="1" applyBorder="1" applyAlignment="1">
      <alignment vertical="center" wrapText="1" readingOrder="1"/>
    </xf>
    <xf numFmtId="0" fontId="11" fillId="3" borderId="0" xfId="1" applyFont="1" applyFill="1" applyAlignment="1" applyProtection="1">
      <alignment horizontal="center" vertical="center" wrapText="1"/>
    </xf>
    <xf numFmtId="0" fontId="17" fillId="4" borderId="1" xfId="0" applyFont="1" applyFill="1" applyBorder="1" applyAlignment="1">
      <alignment vertical="center" wrapText="1"/>
    </xf>
    <xf numFmtId="0" fontId="11" fillId="4" borderId="0" xfId="0" applyFont="1" applyFill="1"/>
    <xf numFmtId="0" fontId="6" fillId="4" borderId="1" xfId="0" applyFont="1" applyFill="1" applyBorder="1" applyAlignment="1">
      <alignment horizontal="left" vertical="center" wrapText="1"/>
    </xf>
  </cellXfs>
  <cellStyles count="9">
    <cellStyle name="Moneda 2" xfId="4" xr:uid="{00000000-0005-0000-0000-000000000000}"/>
    <cellStyle name="Moneda 3" xfId="7" xr:uid="{00000000-0005-0000-0000-000001000000}"/>
    <cellStyle name="Normal" xfId="0" builtinId="0"/>
    <cellStyle name="Normal 2" xfId="1" xr:uid="{00000000-0005-0000-0000-000003000000}"/>
    <cellStyle name="Normal 3" xfId="2" xr:uid="{00000000-0005-0000-0000-000004000000}"/>
    <cellStyle name="Normal 4" xfId="6" xr:uid="{00000000-0005-0000-0000-000005000000}"/>
    <cellStyle name="Normal 5" xfId="8" xr:uid="{81FCC550-9471-4783-9D80-E442394FD47A}"/>
    <cellStyle name="Porcentaje" xfId="3" builtinId="5"/>
    <cellStyle name="Porcentaje 2" xfId="5" xr:uid="{00000000-0005-0000-0000-000007000000}"/>
  </cellStyles>
  <dxfs count="0"/>
  <tableStyles count="1" defaultTableStyle="TableStyleMedium2" defaultPivotStyle="PivotStyleLight16">
    <tableStyle name="Invisible" pivot="0" table="0" count="0" xr9:uid="{00000000-0011-0000-FFFF-FFFF00000000}"/>
  </tableStyles>
  <colors>
    <mruColors>
      <color rgb="FF6699FF"/>
      <color rgb="FF666699"/>
      <color rgb="FFCCECFF"/>
      <color rgb="FF00FFCC"/>
      <color rgb="FFCC6600"/>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139374</xdr:rowOff>
    </xdr:from>
    <xdr:to>
      <xdr:col>2</xdr:col>
      <xdr:colOff>1143001</xdr:colOff>
      <xdr:row>3</xdr:row>
      <xdr:rowOff>10073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 y="139374"/>
          <a:ext cx="3619500" cy="9374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AV127"/>
  <sheetViews>
    <sheetView tabSelected="1" zoomScaleNormal="100" zoomScaleSheetLayoutView="80" workbookViewId="0">
      <selection activeCell="A10" sqref="A10"/>
    </sheetView>
  </sheetViews>
  <sheetFormatPr baseColWidth="10" defaultColWidth="11.42578125" defaultRowHeight="14.25" x14ac:dyDescent="0.25"/>
  <cols>
    <col min="1" max="1" width="15.7109375" style="6" customWidth="1"/>
    <col min="2" max="2" width="21.42578125" style="6" customWidth="1"/>
    <col min="3" max="3" width="26.7109375" style="6" customWidth="1"/>
    <col min="4" max="4" width="67.85546875" style="6" customWidth="1"/>
    <col min="5" max="5" width="21.7109375" style="1" customWidth="1"/>
    <col min="6" max="6" width="18.28515625" style="1" customWidth="1"/>
    <col min="7" max="7" width="12.28515625" style="6" customWidth="1"/>
    <col min="8" max="8" width="32" style="1" customWidth="1"/>
    <col min="9" max="9" width="15.42578125" style="1" customWidth="1"/>
    <col min="10" max="10" width="15" style="1" customWidth="1"/>
    <col min="11" max="11" width="46.28515625" style="1" customWidth="1"/>
    <col min="12" max="12" width="17.28515625" style="1" customWidth="1"/>
    <col min="13" max="13" width="16.28515625" style="6" customWidth="1"/>
    <col min="14" max="14" width="21.28515625" style="6" customWidth="1"/>
    <col min="15" max="15" width="23.28515625" style="6" customWidth="1"/>
    <col min="16" max="16" width="9.140625" style="6" customWidth="1"/>
    <col min="17" max="19" width="7.42578125" style="6" customWidth="1"/>
    <col min="20" max="20" width="9.140625" style="6" customWidth="1"/>
    <col min="21" max="21" width="7.85546875" style="6" customWidth="1"/>
    <col min="22" max="25" width="7.42578125" style="6" customWidth="1"/>
    <col min="26" max="26" width="9.140625" style="6" customWidth="1"/>
    <col min="27" max="29" width="7.42578125" style="6" customWidth="1"/>
    <col min="30" max="31" width="7.42578125" style="8" customWidth="1"/>
    <col min="32" max="32" width="9.140625" style="6" customWidth="1"/>
    <col min="33" max="33" width="8.140625" style="8" customWidth="1"/>
    <col min="34" max="37" width="7.42578125" style="6" customWidth="1"/>
    <col min="38" max="38" width="8.85546875" style="6" customWidth="1"/>
    <col min="39" max="39" width="7.42578125" style="6" customWidth="1"/>
    <col min="40" max="40" width="16.7109375" style="6" customWidth="1"/>
    <col min="41" max="41" width="17.42578125" style="6" customWidth="1"/>
    <col min="42" max="42" width="14" style="6" customWidth="1"/>
    <col min="43" max="43" width="23.5703125" style="92" customWidth="1"/>
    <col min="44" max="44" width="16.85546875" style="87" customWidth="1"/>
    <col min="45" max="45" width="12.140625" style="46" customWidth="1"/>
    <col min="46" max="46" width="19" style="46" customWidth="1"/>
    <col min="47" max="47" width="16.140625" style="46" customWidth="1"/>
    <col min="48" max="48" width="14.85546875" style="46" customWidth="1"/>
    <col min="49" max="16384" width="11.42578125" style="1"/>
  </cols>
  <sheetData>
    <row r="1" spans="1:48" ht="31.5" customHeight="1" x14ac:dyDescent="0.25">
      <c r="A1" s="74"/>
      <c r="B1" s="74"/>
      <c r="C1" s="74"/>
      <c r="D1" s="64" t="s">
        <v>36</v>
      </c>
      <c r="E1" s="65"/>
      <c r="F1" s="65"/>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5"/>
      <c r="AR1" s="65"/>
      <c r="AS1" s="66"/>
      <c r="AT1" s="67"/>
      <c r="AU1" s="98" t="s">
        <v>65</v>
      </c>
      <c r="AV1" s="98"/>
    </row>
    <row r="2" spans="1:48" ht="38.25" customHeight="1" x14ac:dyDescent="0.25">
      <c r="A2" s="74"/>
      <c r="B2" s="74"/>
      <c r="C2" s="74"/>
      <c r="D2" s="64" t="s">
        <v>0</v>
      </c>
      <c r="E2" s="65"/>
      <c r="F2" s="65"/>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5"/>
      <c r="AR2" s="65"/>
      <c r="AS2" s="66"/>
      <c r="AT2" s="67"/>
      <c r="AU2" s="98"/>
      <c r="AV2" s="98"/>
    </row>
    <row r="3" spans="1:48" ht="14.25" customHeight="1" x14ac:dyDescent="0.25">
      <c r="H3" s="2"/>
      <c r="I3" s="2"/>
      <c r="J3" s="2"/>
      <c r="K3" s="2"/>
      <c r="L3" s="2"/>
      <c r="M3" s="3"/>
      <c r="N3" s="3"/>
      <c r="O3" s="3"/>
      <c r="P3" s="3"/>
      <c r="Q3" s="3"/>
      <c r="R3" s="3"/>
      <c r="S3" s="3"/>
      <c r="T3" s="3"/>
      <c r="U3" s="3"/>
      <c r="V3" s="3"/>
      <c r="W3" s="3"/>
      <c r="X3" s="3"/>
      <c r="Y3" s="3"/>
      <c r="Z3" s="3"/>
      <c r="AA3" s="3"/>
      <c r="AB3" s="3"/>
      <c r="AC3" s="3"/>
      <c r="AD3" s="4"/>
      <c r="AE3" s="4"/>
      <c r="AF3" s="3"/>
      <c r="AG3" s="4"/>
      <c r="AH3" s="3"/>
      <c r="AI3" s="3"/>
      <c r="AJ3" s="3"/>
      <c r="AK3" s="3"/>
      <c r="AL3" s="3"/>
      <c r="AM3" s="3"/>
      <c r="AN3" s="3"/>
      <c r="AO3" s="3"/>
      <c r="AP3" s="3"/>
      <c r="AQ3" s="47"/>
      <c r="AT3" s="87"/>
      <c r="AU3" s="87"/>
      <c r="AV3" s="87"/>
    </row>
    <row r="4" spans="1:48" ht="14.25" customHeight="1" x14ac:dyDescent="0.25">
      <c r="K4" s="7"/>
      <c r="L4" s="7"/>
      <c r="AQ4" s="47"/>
    </row>
    <row r="5" spans="1:48" ht="36.75" customHeight="1" x14ac:dyDescent="0.25">
      <c r="A5" s="9" t="s">
        <v>1</v>
      </c>
      <c r="B5" s="10">
        <v>46027</v>
      </c>
      <c r="C5" s="17" t="s">
        <v>28</v>
      </c>
      <c r="D5" s="19">
        <v>46049</v>
      </c>
      <c r="E5" s="60"/>
      <c r="F5" s="60"/>
      <c r="H5" s="18"/>
      <c r="I5" s="18"/>
      <c r="J5" s="18"/>
      <c r="K5" s="18"/>
      <c r="L5" s="18"/>
      <c r="M5" s="75" t="s">
        <v>2</v>
      </c>
      <c r="N5" s="76"/>
      <c r="O5" s="77"/>
      <c r="P5" s="71" t="s">
        <v>53</v>
      </c>
      <c r="Q5" s="72"/>
      <c r="R5" s="72"/>
      <c r="S5" s="72"/>
      <c r="T5" s="72"/>
      <c r="U5" s="72"/>
      <c r="V5" s="73"/>
      <c r="W5" s="11"/>
      <c r="X5" s="11"/>
      <c r="Y5" s="11"/>
      <c r="Z5" s="11"/>
      <c r="AA5" s="11"/>
      <c r="AB5" s="11"/>
      <c r="AC5" s="11"/>
      <c r="AD5" s="11"/>
      <c r="AE5" s="11"/>
      <c r="AF5" s="11"/>
      <c r="AG5" s="11"/>
      <c r="AH5" s="11"/>
      <c r="AI5" s="11"/>
      <c r="AJ5" s="11"/>
      <c r="AK5" s="11"/>
      <c r="AL5" s="11"/>
      <c r="AM5" s="11"/>
      <c r="AN5" s="11"/>
      <c r="AO5" s="11"/>
      <c r="AP5" s="11"/>
      <c r="AQ5" s="88"/>
      <c r="AR5" s="88"/>
      <c r="AS5" s="18"/>
      <c r="AT5" s="88"/>
      <c r="AU5" s="89" t="s">
        <v>29</v>
      </c>
      <c r="AV5" s="90">
        <v>1</v>
      </c>
    </row>
    <row r="6" spans="1:48" s="16" customFormat="1" ht="18.75" customHeight="1" x14ac:dyDescent="0.2">
      <c r="A6" s="5"/>
      <c r="B6" s="5"/>
      <c r="C6" s="5"/>
      <c r="D6" s="5"/>
      <c r="G6" s="5"/>
      <c r="H6" s="12"/>
      <c r="I6" s="12"/>
      <c r="J6" s="12"/>
      <c r="K6" s="13"/>
      <c r="L6" s="13"/>
      <c r="M6" s="15"/>
      <c r="N6" s="15"/>
      <c r="O6" s="15"/>
      <c r="P6" s="14"/>
      <c r="Q6" s="14"/>
      <c r="R6" s="14"/>
      <c r="S6" s="14"/>
      <c r="T6" s="14"/>
      <c r="U6" s="14"/>
      <c r="V6" s="14"/>
      <c r="W6" s="14"/>
      <c r="X6" s="14"/>
      <c r="Y6" s="14"/>
      <c r="Z6" s="14"/>
      <c r="AA6" s="14"/>
      <c r="AB6" s="14"/>
      <c r="AC6" s="14"/>
      <c r="AD6" s="14"/>
      <c r="AE6" s="14"/>
      <c r="AF6" s="14"/>
      <c r="AG6" s="14"/>
      <c r="AH6" s="14"/>
      <c r="AI6" s="14"/>
      <c r="AJ6" s="14"/>
      <c r="AK6" s="14"/>
      <c r="AL6" s="14"/>
      <c r="AM6" s="14"/>
      <c r="AN6" s="15"/>
      <c r="AO6" s="15"/>
      <c r="AP6" s="14"/>
      <c r="AQ6" s="91"/>
      <c r="AR6" s="91"/>
      <c r="AS6" s="47"/>
      <c r="AT6" s="12"/>
      <c r="AU6" s="12"/>
      <c r="AV6" s="12"/>
    </row>
    <row r="7" spans="1:48" s="16" customFormat="1" ht="23.25" customHeight="1" x14ac:dyDescent="0.25">
      <c r="A7" s="63" t="s">
        <v>33</v>
      </c>
      <c r="B7" s="63" t="s">
        <v>34</v>
      </c>
      <c r="C7" s="63" t="s">
        <v>35</v>
      </c>
      <c r="D7" s="68" t="s">
        <v>32</v>
      </c>
      <c r="E7" s="78" t="s">
        <v>54</v>
      </c>
      <c r="F7" s="78" t="s">
        <v>58</v>
      </c>
      <c r="G7" s="68" t="s">
        <v>30</v>
      </c>
      <c r="H7" s="63" t="s">
        <v>85</v>
      </c>
      <c r="I7" s="79" t="s">
        <v>59</v>
      </c>
      <c r="J7" s="79" t="s">
        <v>64</v>
      </c>
      <c r="K7" s="63" t="s">
        <v>3</v>
      </c>
      <c r="L7" s="79" t="s">
        <v>55</v>
      </c>
      <c r="M7" s="63" t="s">
        <v>6</v>
      </c>
      <c r="N7" s="79" t="s">
        <v>56</v>
      </c>
      <c r="O7" s="79" t="s">
        <v>57</v>
      </c>
      <c r="P7" s="63" t="s">
        <v>7</v>
      </c>
      <c r="Q7" s="63"/>
      <c r="R7" s="63"/>
      <c r="S7" s="63"/>
      <c r="T7" s="63"/>
      <c r="U7" s="63"/>
      <c r="V7" s="63"/>
      <c r="W7" s="63"/>
      <c r="X7" s="63"/>
      <c r="Y7" s="63"/>
      <c r="Z7" s="63"/>
      <c r="AA7" s="63"/>
      <c r="AB7" s="63"/>
      <c r="AC7" s="63"/>
      <c r="AD7" s="63"/>
      <c r="AE7" s="63"/>
      <c r="AF7" s="63"/>
      <c r="AG7" s="63"/>
      <c r="AH7" s="63"/>
      <c r="AI7" s="63"/>
      <c r="AJ7" s="63"/>
      <c r="AK7" s="63"/>
      <c r="AL7" s="63"/>
      <c r="AM7" s="63"/>
      <c r="AN7" s="63" t="s">
        <v>8</v>
      </c>
      <c r="AO7" s="63" t="s">
        <v>4</v>
      </c>
      <c r="AP7" s="63" t="s">
        <v>5</v>
      </c>
      <c r="AQ7" s="62" t="s">
        <v>9</v>
      </c>
      <c r="AR7" s="62" t="s">
        <v>10</v>
      </c>
      <c r="AS7" s="62" t="s">
        <v>31</v>
      </c>
      <c r="AT7" s="62" t="s">
        <v>11</v>
      </c>
      <c r="AU7" s="62" t="s">
        <v>12</v>
      </c>
      <c r="AV7" s="62" t="s">
        <v>13</v>
      </c>
    </row>
    <row r="8" spans="1:48" ht="21.75" customHeight="1" x14ac:dyDescent="0.25">
      <c r="A8" s="63"/>
      <c r="B8" s="63"/>
      <c r="C8" s="63"/>
      <c r="D8" s="69"/>
      <c r="E8" s="78"/>
      <c r="F8" s="78"/>
      <c r="G8" s="69"/>
      <c r="H8" s="63"/>
      <c r="I8" s="79"/>
      <c r="J8" s="79"/>
      <c r="K8" s="63"/>
      <c r="L8" s="79"/>
      <c r="M8" s="63"/>
      <c r="N8" s="79"/>
      <c r="O8" s="79"/>
      <c r="P8" s="63" t="s">
        <v>14</v>
      </c>
      <c r="Q8" s="63"/>
      <c r="R8" s="63" t="s">
        <v>15</v>
      </c>
      <c r="S8" s="63"/>
      <c r="T8" s="63" t="s">
        <v>16</v>
      </c>
      <c r="U8" s="63"/>
      <c r="V8" s="63" t="s">
        <v>17</v>
      </c>
      <c r="W8" s="63"/>
      <c r="X8" s="63" t="s">
        <v>18</v>
      </c>
      <c r="Y8" s="63"/>
      <c r="Z8" s="63" t="s">
        <v>19</v>
      </c>
      <c r="AA8" s="63"/>
      <c r="AB8" s="63" t="s">
        <v>20</v>
      </c>
      <c r="AC8" s="63"/>
      <c r="AD8" s="63" t="s">
        <v>21</v>
      </c>
      <c r="AE8" s="63"/>
      <c r="AF8" s="63" t="s">
        <v>22</v>
      </c>
      <c r="AG8" s="63"/>
      <c r="AH8" s="63" t="s">
        <v>23</v>
      </c>
      <c r="AI8" s="63"/>
      <c r="AJ8" s="63" t="s">
        <v>24</v>
      </c>
      <c r="AK8" s="63"/>
      <c r="AL8" s="63" t="s">
        <v>25</v>
      </c>
      <c r="AM8" s="63" t="s">
        <v>25</v>
      </c>
      <c r="AN8" s="63"/>
      <c r="AO8" s="63"/>
      <c r="AP8" s="63"/>
      <c r="AQ8" s="62"/>
      <c r="AR8" s="62"/>
      <c r="AS8" s="62"/>
      <c r="AT8" s="62"/>
      <c r="AU8" s="62"/>
      <c r="AV8" s="62"/>
    </row>
    <row r="9" spans="1:48" ht="25.5" customHeight="1" x14ac:dyDescent="0.25">
      <c r="A9" s="63"/>
      <c r="B9" s="63"/>
      <c r="C9" s="63"/>
      <c r="D9" s="70"/>
      <c r="E9" s="78"/>
      <c r="F9" s="78"/>
      <c r="G9" s="70"/>
      <c r="H9" s="63"/>
      <c r="I9" s="79"/>
      <c r="J9" s="79"/>
      <c r="K9" s="63"/>
      <c r="L9" s="79"/>
      <c r="M9" s="63"/>
      <c r="N9" s="79"/>
      <c r="O9" s="79"/>
      <c r="P9" s="35" t="s">
        <v>26</v>
      </c>
      <c r="Q9" s="35" t="s">
        <v>27</v>
      </c>
      <c r="R9" s="35" t="s">
        <v>26</v>
      </c>
      <c r="S9" s="35" t="s">
        <v>27</v>
      </c>
      <c r="T9" s="35" t="s">
        <v>26</v>
      </c>
      <c r="U9" s="35" t="s">
        <v>27</v>
      </c>
      <c r="V9" s="35" t="s">
        <v>26</v>
      </c>
      <c r="W9" s="35" t="s">
        <v>27</v>
      </c>
      <c r="X9" s="35" t="s">
        <v>26</v>
      </c>
      <c r="Y9" s="35" t="s">
        <v>27</v>
      </c>
      <c r="Z9" s="35" t="s">
        <v>26</v>
      </c>
      <c r="AA9" s="35" t="s">
        <v>27</v>
      </c>
      <c r="AB9" s="35" t="s">
        <v>26</v>
      </c>
      <c r="AC9" s="35" t="s">
        <v>27</v>
      </c>
      <c r="AD9" s="35" t="s">
        <v>26</v>
      </c>
      <c r="AE9" s="35" t="s">
        <v>27</v>
      </c>
      <c r="AF9" s="35" t="s">
        <v>26</v>
      </c>
      <c r="AG9" s="35" t="s">
        <v>27</v>
      </c>
      <c r="AH9" s="35" t="s">
        <v>26</v>
      </c>
      <c r="AI9" s="35" t="s">
        <v>27</v>
      </c>
      <c r="AJ9" s="35" t="s">
        <v>26</v>
      </c>
      <c r="AK9" s="35" t="s">
        <v>27</v>
      </c>
      <c r="AL9" s="35" t="s">
        <v>26</v>
      </c>
      <c r="AM9" s="35" t="s">
        <v>27</v>
      </c>
      <c r="AN9" s="63"/>
      <c r="AO9" s="63"/>
      <c r="AP9" s="63"/>
      <c r="AQ9" s="62"/>
      <c r="AR9" s="62"/>
      <c r="AS9" s="62"/>
      <c r="AT9" s="62"/>
      <c r="AU9" s="62"/>
      <c r="AV9" s="62"/>
    </row>
    <row r="10" spans="1:48" ht="69.75" customHeight="1" x14ac:dyDescent="0.25">
      <c r="A10" s="20" t="s">
        <v>105</v>
      </c>
      <c r="B10" s="26" t="s">
        <v>38</v>
      </c>
      <c r="C10" s="20" t="s">
        <v>106</v>
      </c>
      <c r="D10" s="20" t="s">
        <v>107</v>
      </c>
      <c r="E10" s="29" t="s">
        <v>108</v>
      </c>
      <c r="F10" s="49" t="s">
        <v>53</v>
      </c>
      <c r="G10" s="22" t="s">
        <v>110</v>
      </c>
      <c r="H10" s="23" t="s">
        <v>111</v>
      </c>
      <c r="I10" s="20" t="s">
        <v>110</v>
      </c>
      <c r="J10" s="20" t="s">
        <v>110</v>
      </c>
      <c r="K10" s="20" t="s">
        <v>143</v>
      </c>
      <c r="L10" s="24" t="s">
        <v>53</v>
      </c>
      <c r="M10" s="22">
        <v>1</v>
      </c>
      <c r="N10" s="22" t="s">
        <v>152</v>
      </c>
      <c r="O10" s="22" t="s">
        <v>153</v>
      </c>
      <c r="P10" s="22"/>
      <c r="Q10" s="21"/>
      <c r="R10" s="31">
        <v>0.05</v>
      </c>
      <c r="S10" s="21"/>
      <c r="T10" s="22">
        <v>0.1</v>
      </c>
      <c r="U10" s="21"/>
      <c r="V10" s="22">
        <v>0.1</v>
      </c>
      <c r="W10" s="22"/>
      <c r="X10" s="22">
        <v>0.1</v>
      </c>
      <c r="Y10" s="22"/>
      <c r="Z10" s="22">
        <v>0.1</v>
      </c>
      <c r="AA10" s="21"/>
      <c r="AB10" s="22">
        <v>0.1</v>
      </c>
      <c r="AC10" s="21"/>
      <c r="AD10" s="22">
        <v>0.1</v>
      </c>
      <c r="AE10" s="27"/>
      <c r="AF10" s="22">
        <v>0.1</v>
      </c>
      <c r="AG10" s="27"/>
      <c r="AH10" s="22">
        <v>0.1</v>
      </c>
      <c r="AI10" s="21"/>
      <c r="AJ10" s="22">
        <v>0.1</v>
      </c>
      <c r="AK10" s="21"/>
      <c r="AL10" s="22">
        <v>0.05</v>
      </c>
      <c r="AM10" s="21"/>
      <c r="AN10" s="31">
        <f t="shared" ref="AN10:AN15" si="0">+P10+R10+T10+V10+X10+Z10+AB10+AD10+AF10+AH10+AJ10+AL10</f>
        <v>0.99999999999999989</v>
      </c>
      <c r="AO10" s="33">
        <v>46055</v>
      </c>
      <c r="AP10" s="33">
        <v>46387</v>
      </c>
      <c r="AQ10" s="29" t="s">
        <v>144</v>
      </c>
      <c r="AR10" s="29" t="s">
        <v>118</v>
      </c>
      <c r="AS10" s="50">
        <v>0</v>
      </c>
      <c r="AT10" s="48" t="s">
        <v>76</v>
      </c>
      <c r="AU10" s="48" t="s">
        <v>119</v>
      </c>
      <c r="AV10" s="48" t="s">
        <v>120</v>
      </c>
    </row>
    <row r="11" spans="1:48" ht="50.25" customHeight="1" x14ac:dyDescent="0.25">
      <c r="A11" s="20" t="s">
        <v>105</v>
      </c>
      <c r="B11" s="26" t="s">
        <v>38</v>
      </c>
      <c r="C11" s="20" t="s">
        <v>106</v>
      </c>
      <c r="D11" s="20" t="s">
        <v>107</v>
      </c>
      <c r="E11" s="29" t="s">
        <v>108</v>
      </c>
      <c r="F11" s="49" t="s">
        <v>53</v>
      </c>
      <c r="G11" s="22" t="s">
        <v>110</v>
      </c>
      <c r="H11" s="23" t="s">
        <v>111</v>
      </c>
      <c r="I11" s="20" t="s">
        <v>110</v>
      </c>
      <c r="J11" s="20" t="s">
        <v>110</v>
      </c>
      <c r="K11" s="20" t="s">
        <v>138</v>
      </c>
      <c r="L11" s="24" t="s">
        <v>53</v>
      </c>
      <c r="M11" s="22">
        <v>1</v>
      </c>
      <c r="N11" s="22" t="s">
        <v>154</v>
      </c>
      <c r="O11" s="22" t="s">
        <v>155</v>
      </c>
      <c r="P11" s="22"/>
      <c r="Q11" s="21"/>
      <c r="R11" s="31">
        <v>0.05</v>
      </c>
      <c r="S11" s="21"/>
      <c r="T11" s="22">
        <v>0.1</v>
      </c>
      <c r="U11" s="21"/>
      <c r="V11" s="22">
        <v>0.1</v>
      </c>
      <c r="W11" s="22"/>
      <c r="X11" s="22">
        <v>0.1</v>
      </c>
      <c r="Y11" s="22"/>
      <c r="Z11" s="22">
        <v>0.1</v>
      </c>
      <c r="AA11" s="21"/>
      <c r="AB11" s="22">
        <v>0.1</v>
      </c>
      <c r="AC11" s="21"/>
      <c r="AD11" s="22">
        <v>0.1</v>
      </c>
      <c r="AE11" s="27"/>
      <c r="AF11" s="22">
        <v>0.1</v>
      </c>
      <c r="AG11" s="27"/>
      <c r="AH11" s="22">
        <v>0.1</v>
      </c>
      <c r="AI11" s="21"/>
      <c r="AJ11" s="22">
        <v>0.1</v>
      </c>
      <c r="AK11" s="21"/>
      <c r="AL11" s="22">
        <v>0.05</v>
      </c>
      <c r="AM11" s="21"/>
      <c r="AN11" s="31">
        <f t="shared" si="0"/>
        <v>0.99999999999999989</v>
      </c>
      <c r="AO11" s="33">
        <v>46055</v>
      </c>
      <c r="AP11" s="33">
        <v>46387</v>
      </c>
      <c r="AQ11" s="29" t="s">
        <v>145</v>
      </c>
      <c r="AR11" s="29" t="s">
        <v>118</v>
      </c>
      <c r="AS11" s="50">
        <v>0</v>
      </c>
      <c r="AT11" s="48" t="s">
        <v>76</v>
      </c>
      <c r="AU11" s="48" t="s">
        <v>119</v>
      </c>
      <c r="AV11" s="48" t="s">
        <v>120</v>
      </c>
    </row>
    <row r="12" spans="1:48" ht="48.75" customHeight="1" x14ac:dyDescent="0.25">
      <c r="A12" s="20" t="s">
        <v>105</v>
      </c>
      <c r="B12" s="26" t="s">
        <v>38</v>
      </c>
      <c r="C12" s="20" t="s">
        <v>106</v>
      </c>
      <c r="D12" s="20" t="s">
        <v>107</v>
      </c>
      <c r="E12" s="29" t="s">
        <v>108</v>
      </c>
      <c r="F12" s="49" t="s">
        <v>53</v>
      </c>
      <c r="G12" s="22" t="s">
        <v>110</v>
      </c>
      <c r="H12" s="23" t="s">
        <v>111</v>
      </c>
      <c r="I12" s="20" t="s">
        <v>110</v>
      </c>
      <c r="J12" s="20" t="s">
        <v>110</v>
      </c>
      <c r="K12" s="20" t="s">
        <v>139</v>
      </c>
      <c r="L12" s="24" t="s">
        <v>53</v>
      </c>
      <c r="M12" s="22">
        <v>1</v>
      </c>
      <c r="N12" s="22" t="s">
        <v>156</v>
      </c>
      <c r="O12" s="22" t="s">
        <v>157</v>
      </c>
      <c r="P12" s="22"/>
      <c r="Q12" s="21"/>
      <c r="R12" s="31">
        <v>0.05</v>
      </c>
      <c r="S12" s="21"/>
      <c r="T12" s="22">
        <v>0.1</v>
      </c>
      <c r="U12" s="21"/>
      <c r="V12" s="22">
        <v>0.1</v>
      </c>
      <c r="W12" s="22"/>
      <c r="X12" s="22">
        <v>0.1</v>
      </c>
      <c r="Y12" s="22"/>
      <c r="Z12" s="22">
        <v>0.1</v>
      </c>
      <c r="AA12" s="21"/>
      <c r="AB12" s="22">
        <v>0.1</v>
      </c>
      <c r="AC12" s="21"/>
      <c r="AD12" s="22">
        <v>0.1</v>
      </c>
      <c r="AE12" s="27"/>
      <c r="AF12" s="22">
        <v>0.1</v>
      </c>
      <c r="AG12" s="27"/>
      <c r="AH12" s="22">
        <v>0.1</v>
      </c>
      <c r="AI12" s="21"/>
      <c r="AJ12" s="22">
        <v>0.1</v>
      </c>
      <c r="AK12" s="21"/>
      <c r="AL12" s="22">
        <v>0.05</v>
      </c>
      <c r="AM12" s="21"/>
      <c r="AN12" s="31">
        <f t="shared" si="0"/>
        <v>0.99999999999999989</v>
      </c>
      <c r="AO12" s="33">
        <v>46055</v>
      </c>
      <c r="AP12" s="33">
        <v>46387</v>
      </c>
      <c r="AQ12" s="29" t="s">
        <v>146</v>
      </c>
      <c r="AR12" s="29" t="s">
        <v>118</v>
      </c>
      <c r="AS12" s="50">
        <v>0</v>
      </c>
      <c r="AT12" s="48" t="s">
        <v>76</v>
      </c>
      <c r="AU12" s="48" t="s">
        <v>119</v>
      </c>
      <c r="AV12" s="48" t="s">
        <v>120</v>
      </c>
    </row>
    <row r="13" spans="1:48" ht="60" customHeight="1" x14ac:dyDescent="0.25">
      <c r="A13" s="20" t="s">
        <v>105</v>
      </c>
      <c r="B13" s="26" t="s">
        <v>38</v>
      </c>
      <c r="C13" s="20" t="s">
        <v>106</v>
      </c>
      <c r="D13" s="20" t="s">
        <v>107</v>
      </c>
      <c r="E13" s="29" t="s">
        <v>553</v>
      </c>
      <c r="F13" s="49" t="s">
        <v>53</v>
      </c>
      <c r="G13" s="22" t="s">
        <v>110</v>
      </c>
      <c r="H13" s="23" t="s">
        <v>111</v>
      </c>
      <c r="I13" s="20" t="s">
        <v>110</v>
      </c>
      <c r="J13" s="20" t="s">
        <v>110</v>
      </c>
      <c r="K13" s="20" t="s">
        <v>140</v>
      </c>
      <c r="L13" s="24" t="s">
        <v>53</v>
      </c>
      <c r="M13" s="22">
        <v>1</v>
      </c>
      <c r="N13" s="22" t="s">
        <v>158</v>
      </c>
      <c r="O13" s="22" t="s">
        <v>159</v>
      </c>
      <c r="P13" s="22"/>
      <c r="Q13" s="21"/>
      <c r="R13" s="31">
        <v>0.05</v>
      </c>
      <c r="S13" s="21"/>
      <c r="T13" s="22">
        <v>0.1</v>
      </c>
      <c r="U13" s="21"/>
      <c r="V13" s="22">
        <v>0.1</v>
      </c>
      <c r="W13" s="22"/>
      <c r="X13" s="22">
        <v>0.1</v>
      </c>
      <c r="Y13" s="22"/>
      <c r="Z13" s="22">
        <v>0.1</v>
      </c>
      <c r="AA13" s="21"/>
      <c r="AB13" s="22">
        <v>0.1</v>
      </c>
      <c r="AC13" s="21"/>
      <c r="AD13" s="22">
        <v>0.1</v>
      </c>
      <c r="AE13" s="27"/>
      <c r="AF13" s="22">
        <v>0.1</v>
      </c>
      <c r="AG13" s="27"/>
      <c r="AH13" s="22">
        <v>0.1</v>
      </c>
      <c r="AI13" s="21"/>
      <c r="AJ13" s="22">
        <v>0.1</v>
      </c>
      <c r="AK13" s="21"/>
      <c r="AL13" s="22">
        <v>0.05</v>
      </c>
      <c r="AM13" s="21"/>
      <c r="AN13" s="31">
        <f t="shared" si="0"/>
        <v>0.99999999999999989</v>
      </c>
      <c r="AO13" s="33">
        <v>46055</v>
      </c>
      <c r="AP13" s="33">
        <v>46387</v>
      </c>
      <c r="AQ13" s="29" t="s">
        <v>147</v>
      </c>
      <c r="AR13" s="29" t="s">
        <v>118</v>
      </c>
      <c r="AS13" s="50">
        <v>0</v>
      </c>
      <c r="AT13" s="48" t="s">
        <v>76</v>
      </c>
      <c r="AU13" s="48" t="s">
        <v>119</v>
      </c>
      <c r="AV13" s="48" t="s">
        <v>120</v>
      </c>
    </row>
    <row r="14" spans="1:48" ht="55.5" customHeight="1" x14ac:dyDescent="0.25">
      <c r="A14" s="20" t="s">
        <v>105</v>
      </c>
      <c r="B14" s="26" t="s">
        <v>38</v>
      </c>
      <c r="C14" s="20" t="s">
        <v>106</v>
      </c>
      <c r="D14" s="20" t="s">
        <v>107</v>
      </c>
      <c r="E14" s="29" t="s">
        <v>553</v>
      </c>
      <c r="F14" s="49" t="s">
        <v>53</v>
      </c>
      <c r="G14" s="22" t="s">
        <v>110</v>
      </c>
      <c r="H14" s="23" t="s">
        <v>111</v>
      </c>
      <c r="I14" s="20" t="s">
        <v>110</v>
      </c>
      <c r="J14" s="20" t="s">
        <v>110</v>
      </c>
      <c r="K14" s="20" t="s">
        <v>141</v>
      </c>
      <c r="L14" s="24" t="s">
        <v>53</v>
      </c>
      <c r="M14" s="22">
        <v>1</v>
      </c>
      <c r="N14" s="22" t="s">
        <v>160</v>
      </c>
      <c r="O14" s="22" t="s">
        <v>161</v>
      </c>
      <c r="P14" s="22"/>
      <c r="Q14" s="21"/>
      <c r="R14" s="31">
        <v>0.05</v>
      </c>
      <c r="S14" s="21"/>
      <c r="T14" s="22">
        <v>0.1</v>
      </c>
      <c r="U14" s="21"/>
      <c r="V14" s="22">
        <v>0.1</v>
      </c>
      <c r="W14" s="22"/>
      <c r="X14" s="22">
        <v>0.1</v>
      </c>
      <c r="Y14" s="22"/>
      <c r="Z14" s="22">
        <v>0.1</v>
      </c>
      <c r="AA14" s="21"/>
      <c r="AB14" s="22">
        <v>0.1</v>
      </c>
      <c r="AC14" s="21"/>
      <c r="AD14" s="22">
        <v>0.1</v>
      </c>
      <c r="AE14" s="27"/>
      <c r="AF14" s="22">
        <v>0.1</v>
      </c>
      <c r="AG14" s="27"/>
      <c r="AH14" s="22">
        <v>0.1</v>
      </c>
      <c r="AI14" s="21"/>
      <c r="AJ14" s="22">
        <v>0.1</v>
      </c>
      <c r="AK14" s="21"/>
      <c r="AL14" s="22">
        <v>0.05</v>
      </c>
      <c r="AM14" s="21"/>
      <c r="AN14" s="31">
        <f t="shared" si="0"/>
        <v>0.99999999999999989</v>
      </c>
      <c r="AO14" s="33">
        <v>46055</v>
      </c>
      <c r="AP14" s="33">
        <v>46387</v>
      </c>
      <c r="AQ14" s="29" t="s">
        <v>148</v>
      </c>
      <c r="AR14" s="29" t="s">
        <v>118</v>
      </c>
      <c r="AS14" s="50">
        <v>0</v>
      </c>
      <c r="AT14" s="48" t="s">
        <v>76</v>
      </c>
      <c r="AU14" s="48" t="s">
        <v>119</v>
      </c>
      <c r="AV14" s="48" t="s">
        <v>120</v>
      </c>
    </row>
    <row r="15" spans="1:48" ht="60" customHeight="1" x14ac:dyDescent="0.25">
      <c r="A15" s="20" t="s">
        <v>105</v>
      </c>
      <c r="B15" s="26" t="s">
        <v>38</v>
      </c>
      <c r="C15" s="20" t="s">
        <v>106</v>
      </c>
      <c r="D15" s="20" t="s">
        <v>107</v>
      </c>
      <c r="E15" s="29" t="s">
        <v>553</v>
      </c>
      <c r="F15" s="49" t="s">
        <v>53</v>
      </c>
      <c r="G15" s="22" t="s">
        <v>110</v>
      </c>
      <c r="H15" s="23" t="s">
        <v>111</v>
      </c>
      <c r="I15" s="20" t="s">
        <v>110</v>
      </c>
      <c r="J15" s="20" t="s">
        <v>110</v>
      </c>
      <c r="K15" s="20" t="s">
        <v>149</v>
      </c>
      <c r="L15" s="24" t="s">
        <v>53</v>
      </c>
      <c r="M15" s="22">
        <v>1</v>
      </c>
      <c r="N15" s="22" t="s">
        <v>162</v>
      </c>
      <c r="O15" s="22" t="s">
        <v>163</v>
      </c>
      <c r="P15" s="22"/>
      <c r="Q15" s="21"/>
      <c r="R15" s="31">
        <v>0.05</v>
      </c>
      <c r="S15" s="21"/>
      <c r="T15" s="22">
        <v>0.1</v>
      </c>
      <c r="U15" s="21"/>
      <c r="V15" s="22">
        <v>0.1</v>
      </c>
      <c r="W15" s="22"/>
      <c r="X15" s="22">
        <v>0.1</v>
      </c>
      <c r="Y15" s="22"/>
      <c r="Z15" s="22">
        <v>0.1</v>
      </c>
      <c r="AA15" s="21"/>
      <c r="AB15" s="22">
        <v>0.1</v>
      </c>
      <c r="AC15" s="21"/>
      <c r="AD15" s="22">
        <v>0.1</v>
      </c>
      <c r="AE15" s="27"/>
      <c r="AF15" s="22">
        <v>0.1</v>
      </c>
      <c r="AG15" s="27"/>
      <c r="AH15" s="22">
        <v>0.1</v>
      </c>
      <c r="AI15" s="21"/>
      <c r="AJ15" s="22">
        <v>0.1</v>
      </c>
      <c r="AK15" s="21"/>
      <c r="AL15" s="22">
        <v>0.05</v>
      </c>
      <c r="AM15" s="21"/>
      <c r="AN15" s="31">
        <f t="shared" si="0"/>
        <v>0.99999999999999989</v>
      </c>
      <c r="AO15" s="33">
        <v>46055</v>
      </c>
      <c r="AP15" s="33">
        <v>46387</v>
      </c>
      <c r="AQ15" s="29" t="s">
        <v>150</v>
      </c>
      <c r="AR15" s="29" t="s">
        <v>118</v>
      </c>
      <c r="AS15" s="50">
        <v>0</v>
      </c>
      <c r="AT15" s="48" t="s">
        <v>76</v>
      </c>
      <c r="AU15" s="48" t="s">
        <v>119</v>
      </c>
      <c r="AV15" s="48" t="s">
        <v>120</v>
      </c>
    </row>
    <row r="16" spans="1:48" ht="49.5" customHeight="1" x14ac:dyDescent="0.25">
      <c r="A16" s="25" t="s">
        <v>37</v>
      </c>
      <c r="B16" s="26" t="s">
        <v>38</v>
      </c>
      <c r="C16" s="20" t="s">
        <v>41</v>
      </c>
      <c r="D16" s="20" t="s">
        <v>87</v>
      </c>
      <c r="E16" s="29" t="s">
        <v>428</v>
      </c>
      <c r="F16" s="49" t="s">
        <v>53</v>
      </c>
      <c r="G16" s="41" t="s">
        <v>242</v>
      </c>
      <c r="H16" s="26" t="s">
        <v>335</v>
      </c>
      <c r="I16" s="20" t="s">
        <v>110</v>
      </c>
      <c r="J16" s="20" t="s">
        <v>110</v>
      </c>
      <c r="K16" s="81" t="s">
        <v>323</v>
      </c>
      <c r="L16" s="24" t="s">
        <v>53</v>
      </c>
      <c r="M16" s="22">
        <v>0.2</v>
      </c>
      <c r="N16" s="22" t="s">
        <v>429</v>
      </c>
      <c r="O16" s="22" t="s">
        <v>430</v>
      </c>
      <c r="P16" s="44"/>
      <c r="Q16" s="44"/>
      <c r="R16" s="44">
        <v>0.09</v>
      </c>
      <c r="S16" s="44"/>
      <c r="T16" s="44">
        <v>0.09</v>
      </c>
      <c r="U16" s="44"/>
      <c r="V16" s="44">
        <v>0.09</v>
      </c>
      <c r="W16" s="44"/>
      <c r="X16" s="44">
        <v>0.09</v>
      </c>
      <c r="Y16" s="44"/>
      <c r="Z16" s="44">
        <v>0.09</v>
      </c>
      <c r="AA16" s="44"/>
      <c r="AB16" s="44">
        <v>0.09</v>
      </c>
      <c r="AC16" s="44"/>
      <c r="AD16" s="44">
        <v>0.09</v>
      </c>
      <c r="AE16" s="44"/>
      <c r="AF16" s="44">
        <v>0.09</v>
      </c>
      <c r="AG16" s="44"/>
      <c r="AH16" s="44">
        <v>0.09</v>
      </c>
      <c r="AI16" s="44"/>
      <c r="AJ16" s="44">
        <v>0.09</v>
      </c>
      <c r="AK16" s="44"/>
      <c r="AL16" s="44">
        <v>0.09</v>
      </c>
      <c r="AM16" s="44"/>
      <c r="AN16" s="43">
        <v>1</v>
      </c>
      <c r="AO16" s="45">
        <v>46054</v>
      </c>
      <c r="AP16" s="45">
        <v>46387</v>
      </c>
      <c r="AQ16" s="51" t="s">
        <v>328</v>
      </c>
      <c r="AR16" s="51" t="s">
        <v>318</v>
      </c>
      <c r="AS16" s="50">
        <v>0</v>
      </c>
      <c r="AT16" s="52" t="s">
        <v>76</v>
      </c>
      <c r="AU16" s="52" t="s">
        <v>76</v>
      </c>
      <c r="AV16" s="52" t="s">
        <v>329</v>
      </c>
    </row>
    <row r="17" spans="1:48" ht="49.5" customHeight="1" x14ac:dyDescent="0.25">
      <c r="A17" s="23" t="s">
        <v>37</v>
      </c>
      <c r="B17" s="26" t="s">
        <v>38</v>
      </c>
      <c r="C17" s="20" t="s">
        <v>41</v>
      </c>
      <c r="D17" s="26" t="s">
        <v>87</v>
      </c>
      <c r="E17" s="48" t="s">
        <v>431</v>
      </c>
      <c r="F17" s="49" t="s">
        <v>53</v>
      </c>
      <c r="G17" s="41" t="s">
        <v>242</v>
      </c>
      <c r="H17" s="26" t="s">
        <v>335</v>
      </c>
      <c r="I17" s="26" t="s">
        <v>110</v>
      </c>
      <c r="J17" s="26" t="s">
        <v>110</v>
      </c>
      <c r="K17" s="81" t="s">
        <v>324</v>
      </c>
      <c r="L17" s="24" t="s">
        <v>53</v>
      </c>
      <c r="M17" s="41">
        <v>0.2</v>
      </c>
      <c r="N17" s="22" t="s">
        <v>432</v>
      </c>
      <c r="O17" s="22" t="s">
        <v>433</v>
      </c>
      <c r="P17" s="43"/>
      <c r="Q17" s="43"/>
      <c r="R17" s="43"/>
      <c r="S17" s="43"/>
      <c r="T17" s="43">
        <v>0.25</v>
      </c>
      <c r="U17" s="43"/>
      <c r="V17" s="43"/>
      <c r="W17" s="43"/>
      <c r="X17" s="43"/>
      <c r="Y17" s="43"/>
      <c r="Z17" s="43">
        <v>0.25</v>
      </c>
      <c r="AA17" s="43"/>
      <c r="AB17" s="43"/>
      <c r="AC17" s="43"/>
      <c r="AD17" s="43"/>
      <c r="AE17" s="43"/>
      <c r="AF17" s="43">
        <v>0.25</v>
      </c>
      <c r="AG17" s="43"/>
      <c r="AH17" s="43"/>
      <c r="AI17" s="43"/>
      <c r="AJ17" s="43"/>
      <c r="AK17" s="43"/>
      <c r="AL17" s="43">
        <v>0.25</v>
      </c>
      <c r="AM17" s="43"/>
      <c r="AN17" s="43">
        <v>1</v>
      </c>
      <c r="AO17" s="45">
        <v>46082</v>
      </c>
      <c r="AP17" s="45">
        <v>46387</v>
      </c>
      <c r="AQ17" s="51" t="s">
        <v>330</v>
      </c>
      <c r="AR17" s="51" t="s">
        <v>318</v>
      </c>
      <c r="AS17" s="50">
        <v>0</v>
      </c>
      <c r="AT17" s="52" t="s">
        <v>76</v>
      </c>
      <c r="AU17" s="52" t="s">
        <v>76</v>
      </c>
      <c r="AV17" s="52" t="s">
        <v>329</v>
      </c>
    </row>
    <row r="18" spans="1:48" ht="49.5" customHeight="1" x14ac:dyDescent="0.25">
      <c r="A18" s="23" t="s">
        <v>37</v>
      </c>
      <c r="B18" s="26" t="s">
        <v>38</v>
      </c>
      <c r="C18" s="20" t="s">
        <v>41</v>
      </c>
      <c r="D18" s="26" t="s">
        <v>87</v>
      </c>
      <c r="E18" s="48" t="s">
        <v>431</v>
      </c>
      <c r="F18" s="49" t="s">
        <v>53</v>
      </c>
      <c r="G18" s="41" t="s">
        <v>242</v>
      </c>
      <c r="H18" s="26" t="s">
        <v>335</v>
      </c>
      <c r="I18" s="26" t="s">
        <v>110</v>
      </c>
      <c r="J18" s="26" t="s">
        <v>110</v>
      </c>
      <c r="K18" s="81" t="s">
        <v>434</v>
      </c>
      <c r="L18" s="24" t="s">
        <v>53</v>
      </c>
      <c r="M18" s="41">
        <v>0.2</v>
      </c>
      <c r="N18" s="22" t="s">
        <v>435</v>
      </c>
      <c r="O18" s="22" t="s">
        <v>436</v>
      </c>
      <c r="P18" s="82"/>
      <c r="Q18" s="83"/>
      <c r="R18" s="83"/>
      <c r="S18" s="83"/>
      <c r="T18" s="83">
        <v>0.25</v>
      </c>
      <c r="U18" s="83"/>
      <c r="V18" s="83"/>
      <c r="W18" s="83"/>
      <c r="X18" s="83"/>
      <c r="Y18" s="83"/>
      <c r="Z18" s="83">
        <v>0.25</v>
      </c>
      <c r="AA18" s="83"/>
      <c r="AB18" s="83"/>
      <c r="AC18" s="83"/>
      <c r="AD18" s="83"/>
      <c r="AE18" s="83"/>
      <c r="AF18" s="83">
        <v>0.25</v>
      </c>
      <c r="AG18" s="83"/>
      <c r="AH18" s="83"/>
      <c r="AI18" s="83"/>
      <c r="AJ18" s="83"/>
      <c r="AK18" s="83"/>
      <c r="AL18" s="83">
        <v>0.25</v>
      </c>
      <c r="AM18" s="83"/>
      <c r="AN18" s="43">
        <v>1</v>
      </c>
      <c r="AO18" s="45">
        <v>46082</v>
      </c>
      <c r="AP18" s="45">
        <v>46387</v>
      </c>
      <c r="AQ18" s="51" t="s">
        <v>331</v>
      </c>
      <c r="AR18" s="51" t="s">
        <v>318</v>
      </c>
      <c r="AS18" s="50">
        <v>0</v>
      </c>
      <c r="AT18" s="52" t="s">
        <v>76</v>
      </c>
      <c r="AU18" s="52" t="s">
        <v>76</v>
      </c>
      <c r="AV18" s="52" t="s">
        <v>329</v>
      </c>
    </row>
    <row r="19" spans="1:48" ht="49.5" customHeight="1" x14ac:dyDescent="0.25">
      <c r="A19" s="23" t="s">
        <v>37</v>
      </c>
      <c r="B19" s="26" t="s">
        <v>38</v>
      </c>
      <c r="C19" s="20" t="s">
        <v>41</v>
      </c>
      <c r="D19" s="26" t="s">
        <v>87</v>
      </c>
      <c r="E19" s="48" t="s">
        <v>431</v>
      </c>
      <c r="F19" s="49" t="s">
        <v>53</v>
      </c>
      <c r="G19" s="41" t="s">
        <v>242</v>
      </c>
      <c r="H19" s="26" t="s">
        <v>335</v>
      </c>
      <c r="I19" s="26" t="s">
        <v>110</v>
      </c>
      <c r="J19" s="26" t="s">
        <v>110</v>
      </c>
      <c r="K19" s="81" t="s">
        <v>325</v>
      </c>
      <c r="L19" s="24" t="s">
        <v>53</v>
      </c>
      <c r="M19" s="41">
        <v>0.15</v>
      </c>
      <c r="N19" s="22" t="s">
        <v>437</v>
      </c>
      <c r="O19" s="22" t="s">
        <v>438</v>
      </c>
      <c r="P19" s="82"/>
      <c r="Q19" s="83"/>
      <c r="R19" s="83"/>
      <c r="S19" s="83"/>
      <c r="T19" s="83">
        <v>0.25</v>
      </c>
      <c r="U19" s="83"/>
      <c r="V19" s="83"/>
      <c r="W19" s="83"/>
      <c r="X19" s="83"/>
      <c r="Y19" s="83"/>
      <c r="Z19" s="83">
        <v>0.25</v>
      </c>
      <c r="AA19" s="83"/>
      <c r="AB19" s="83"/>
      <c r="AC19" s="83"/>
      <c r="AD19" s="83"/>
      <c r="AE19" s="83"/>
      <c r="AF19" s="83">
        <v>0.25</v>
      </c>
      <c r="AG19" s="83"/>
      <c r="AH19" s="83"/>
      <c r="AI19" s="83"/>
      <c r="AJ19" s="83"/>
      <c r="AK19" s="83"/>
      <c r="AL19" s="83">
        <v>0.25</v>
      </c>
      <c r="AM19" s="83"/>
      <c r="AN19" s="43">
        <v>1</v>
      </c>
      <c r="AO19" s="45">
        <v>46082</v>
      </c>
      <c r="AP19" s="45">
        <v>46387</v>
      </c>
      <c r="AQ19" s="51" t="s">
        <v>332</v>
      </c>
      <c r="AR19" s="51" t="s">
        <v>318</v>
      </c>
      <c r="AS19" s="50">
        <v>0</v>
      </c>
      <c r="AT19" s="52" t="s">
        <v>76</v>
      </c>
      <c r="AU19" s="52" t="s">
        <v>76</v>
      </c>
      <c r="AV19" s="52" t="s">
        <v>329</v>
      </c>
    </row>
    <row r="20" spans="1:48" ht="49.5" customHeight="1" x14ac:dyDescent="0.25">
      <c r="A20" s="23" t="s">
        <v>37</v>
      </c>
      <c r="B20" s="26" t="s">
        <v>38</v>
      </c>
      <c r="C20" s="20" t="s">
        <v>41</v>
      </c>
      <c r="D20" s="20" t="s">
        <v>87</v>
      </c>
      <c r="E20" s="29" t="s">
        <v>431</v>
      </c>
      <c r="F20" s="49" t="s">
        <v>53</v>
      </c>
      <c r="G20" s="41" t="s">
        <v>242</v>
      </c>
      <c r="H20" s="26" t="s">
        <v>335</v>
      </c>
      <c r="I20" s="20" t="s">
        <v>110</v>
      </c>
      <c r="J20" s="20" t="s">
        <v>110</v>
      </c>
      <c r="K20" s="81" t="s">
        <v>326</v>
      </c>
      <c r="L20" s="24" t="s">
        <v>53</v>
      </c>
      <c r="M20" s="22">
        <v>0.15</v>
      </c>
      <c r="N20" s="22" t="s">
        <v>439</v>
      </c>
      <c r="O20" s="22" t="s">
        <v>440</v>
      </c>
      <c r="P20" s="44"/>
      <c r="Q20" s="44"/>
      <c r="R20" s="44"/>
      <c r="S20" s="44"/>
      <c r="T20" s="44"/>
      <c r="U20" s="44"/>
      <c r="V20" s="44"/>
      <c r="W20" s="44"/>
      <c r="X20" s="44"/>
      <c r="Y20" s="44"/>
      <c r="Z20" s="44"/>
      <c r="AA20" s="44"/>
      <c r="AB20" s="44"/>
      <c r="AC20" s="44"/>
      <c r="AD20" s="44"/>
      <c r="AE20" s="44"/>
      <c r="AF20" s="44"/>
      <c r="AG20" s="44"/>
      <c r="AH20" s="44"/>
      <c r="AI20" s="44"/>
      <c r="AJ20" s="44"/>
      <c r="AK20" s="44"/>
      <c r="AL20" s="44">
        <v>1</v>
      </c>
      <c r="AM20" s="44"/>
      <c r="AN20" s="43">
        <v>1</v>
      </c>
      <c r="AO20" s="45">
        <v>46357</v>
      </c>
      <c r="AP20" s="45">
        <v>46387</v>
      </c>
      <c r="AQ20" s="51" t="s">
        <v>333</v>
      </c>
      <c r="AR20" s="51" t="s">
        <v>318</v>
      </c>
      <c r="AS20" s="50">
        <v>0</v>
      </c>
      <c r="AT20" s="52" t="s">
        <v>76</v>
      </c>
      <c r="AU20" s="52" t="s">
        <v>76</v>
      </c>
      <c r="AV20" s="52" t="s">
        <v>329</v>
      </c>
    </row>
    <row r="21" spans="1:48" ht="49.5" customHeight="1" x14ac:dyDescent="0.25">
      <c r="A21" s="23" t="s">
        <v>37</v>
      </c>
      <c r="B21" s="26" t="s">
        <v>38</v>
      </c>
      <c r="C21" s="20" t="s">
        <v>41</v>
      </c>
      <c r="D21" s="20" t="s">
        <v>87</v>
      </c>
      <c r="E21" s="29" t="s">
        <v>431</v>
      </c>
      <c r="F21" s="49" t="s">
        <v>53</v>
      </c>
      <c r="G21" s="41" t="s">
        <v>242</v>
      </c>
      <c r="H21" s="26" t="s">
        <v>335</v>
      </c>
      <c r="I21" s="20" t="s">
        <v>110</v>
      </c>
      <c r="J21" s="20" t="s">
        <v>110</v>
      </c>
      <c r="K21" s="81" t="s">
        <v>327</v>
      </c>
      <c r="L21" s="24" t="s">
        <v>53</v>
      </c>
      <c r="M21" s="41">
        <v>0.1</v>
      </c>
      <c r="N21" s="22" t="s">
        <v>441</v>
      </c>
      <c r="O21" s="22" t="s">
        <v>442</v>
      </c>
      <c r="P21" s="44"/>
      <c r="Q21" s="44"/>
      <c r="R21" s="44"/>
      <c r="S21" s="44"/>
      <c r="T21" s="44"/>
      <c r="U21" s="44"/>
      <c r="V21" s="44">
        <v>0.5</v>
      </c>
      <c r="W21" s="44"/>
      <c r="X21" s="44"/>
      <c r="Y21" s="44"/>
      <c r="Z21" s="44"/>
      <c r="AA21" s="44"/>
      <c r="AB21" s="44"/>
      <c r="AC21" s="44"/>
      <c r="AD21" s="44"/>
      <c r="AE21" s="44"/>
      <c r="AF21" s="44"/>
      <c r="AG21" s="44"/>
      <c r="AH21" s="44">
        <v>0.5</v>
      </c>
      <c r="AI21" s="44"/>
      <c r="AJ21" s="44"/>
      <c r="AK21" s="44"/>
      <c r="AL21" s="44"/>
      <c r="AM21" s="44"/>
      <c r="AN21" s="43">
        <v>1</v>
      </c>
      <c r="AO21" s="45">
        <v>46113</v>
      </c>
      <c r="AP21" s="45">
        <v>46326</v>
      </c>
      <c r="AQ21" s="51" t="s">
        <v>334</v>
      </c>
      <c r="AR21" s="51" t="s">
        <v>318</v>
      </c>
      <c r="AS21" s="50">
        <v>0</v>
      </c>
      <c r="AT21" s="52" t="s">
        <v>76</v>
      </c>
      <c r="AU21" s="52" t="s">
        <v>76</v>
      </c>
      <c r="AV21" s="52" t="s">
        <v>329</v>
      </c>
    </row>
    <row r="22" spans="1:48" ht="49.5" customHeight="1" x14ac:dyDescent="0.25">
      <c r="A22" s="23" t="s">
        <v>37</v>
      </c>
      <c r="B22" s="26" t="s">
        <v>38</v>
      </c>
      <c r="C22" s="20" t="s">
        <v>363</v>
      </c>
      <c r="D22" s="20" t="s">
        <v>87</v>
      </c>
      <c r="E22" s="25" t="s">
        <v>381</v>
      </c>
      <c r="F22" s="61" t="s">
        <v>53</v>
      </c>
      <c r="G22" s="41" t="s">
        <v>242</v>
      </c>
      <c r="H22" s="23" t="s">
        <v>378</v>
      </c>
      <c r="I22" s="20" t="s">
        <v>110</v>
      </c>
      <c r="J22" s="20" t="s">
        <v>110</v>
      </c>
      <c r="K22" s="24" t="s">
        <v>366</v>
      </c>
      <c r="L22" s="20" t="s">
        <v>369</v>
      </c>
      <c r="M22" s="22">
        <v>0.05</v>
      </c>
      <c r="N22" s="22" t="s">
        <v>370</v>
      </c>
      <c r="O22" s="22" t="s">
        <v>157</v>
      </c>
      <c r="P22" s="22">
        <v>0</v>
      </c>
      <c r="Q22" s="21"/>
      <c r="R22" s="22">
        <v>0.05</v>
      </c>
      <c r="S22" s="21"/>
      <c r="T22" s="22">
        <v>0.05</v>
      </c>
      <c r="U22" s="21"/>
      <c r="V22" s="22">
        <v>0.1</v>
      </c>
      <c r="W22" s="21"/>
      <c r="X22" s="22">
        <v>0.1</v>
      </c>
      <c r="Y22" s="21"/>
      <c r="Z22" s="22">
        <v>0.1</v>
      </c>
      <c r="AA22" s="21"/>
      <c r="AB22" s="22">
        <v>0.1</v>
      </c>
      <c r="AC22" s="21"/>
      <c r="AD22" s="22">
        <v>0.1</v>
      </c>
      <c r="AE22" s="27"/>
      <c r="AF22" s="22">
        <v>0.1</v>
      </c>
      <c r="AG22" s="27"/>
      <c r="AH22" s="22">
        <v>0.1</v>
      </c>
      <c r="AI22" s="21"/>
      <c r="AJ22" s="22">
        <v>0.1</v>
      </c>
      <c r="AK22" s="21"/>
      <c r="AL22" s="22">
        <v>0.1</v>
      </c>
      <c r="AM22" s="21"/>
      <c r="AN22" s="31">
        <f t="shared" ref="AN22:AN27" si="1">P22+R22+T22+V22+X22+Z22+AB22+AD22+AF22+AH22+AJ22+AL22</f>
        <v>0.99999999999999989</v>
      </c>
      <c r="AO22" s="33">
        <v>46054</v>
      </c>
      <c r="AP22" s="33">
        <v>46387</v>
      </c>
      <c r="AQ22" s="29" t="s">
        <v>371</v>
      </c>
      <c r="AR22" s="29" t="s">
        <v>402</v>
      </c>
      <c r="AS22" s="50">
        <v>0</v>
      </c>
      <c r="AT22" s="54" t="s">
        <v>487</v>
      </c>
      <c r="AU22" s="29" t="s">
        <v>415</v>
      </c>
      <c r="AV22" s="29" t="s">
        <v>415</v>
      </c>
    </row>
    <row r="23" spans="1:48" ht="49.5" customHeight="1" x14ac:dyDescent="0.25">
      <c r="A23" s="23" t="s">
        <v>37</v>
      </c>
      <c r="B23" s="26" t="s">
        <v>38</v>
      </c>
      <c r="C23" s="20" t="s">
        <v>363</v>
      </c>
      <c r="D23" s="20" t="s">
        <v>87</v>
      </c>
      <c r="E23" s="25" t="s">
        <v>381</v>
      </c>
      <c r="F23" s="61" t="s">
        <v>53</v>
      </c>
      <c r="G23" s="41" t="s">
        <v>242</v>
      </c>
      <c r="H23" s="20" t="s">
        <v>379</v>
      </c>
      <c r="I23" s="20" t="s">
        <v>110</v>
      </c>
      <c r="J23" s="20" t="s">
        <v>110</v>
      </c>
      <c r="K23" s="24" t="s">
        <v>367</v>
      </c>
      <c r="L23" s="20" t="s">
        <v>369</v>
      </c>
      <c r="M23" s="22">
        <v>0.1</v>
      </c>
      <c r="N23" s="22" t="s">
        <v>372</v>
      </c>
      <c r="O23" s="22" t="s">
        <v>373</v>
      </c>
      <c r="P23" s="22">
        <v>0</v>
      </c>
      <c r="Q23" s="31"/>
      <c r="R23" s="22">
        <v>0.05</v>
      </c>
      <c r="S23" s="21"/>
      <c r="T23" s="22">
        <v>0.05</v>
      </c>
      <c r="U23" s="21"/>
      <c r="V23" s="22">
        <v>0.1</v>
      </c>
      <c r="W23" s="21"/>
      <c r="X23" s="22">
        <v>0.1</v>
      </c>
      <c r="Y23" s="21"/>
      <c r="Z23" s="22">
        <v>0.1</v>
      </c>
      <c r="AA23" s="21"/>
      <c r="AB23" s="22">
        <v>0.1</v>
      </c>
      <c r="AC23" s="21"/>
      <c r="AD23" s="22">
        <v>0.1</v>
      </c>
      <c r="AE23" s="27"/>
      <c r="AF23" s="22">
        <v>0.1</v>
      </c>
      <c r="AG23" s="27"/>
      <c r="AH23" s="22">
        <v>0.1</v>
      </c>
      <c r="AI23" s="21"/>
      <c r="AJ23" s="22">
        <v>0.1</v>
      </c>
      <c r="AK23" s="21"/>
      <c r="AL23" s="22">
        <v>0.1</v>
      </c>
      <c r="AM23" s="31"/>
      <c r="AN23" s="31">
        <f t="shared" si="1"/>
        <v>0.99999999999999989</v>
      </c>
      <c r="AO23" s="33">
        <v>46054</v>
      </c>
      <c r="AP23" s="33">
        <v>46387</v>
      </c>
      <c r="AQ23" s="29" t="s">
        <v>374</v>
      </c>
      <c r="AR23" s="29" t="s">
        <v>402</v>
      </c>
      <c r="AS23" s="50">
        <v>0</v>
      </c>
      <c r="AT23" s="54" t="s">
        <v>487</v>
      </c>
      <c r="AU23" s="29" t="s">
        <v>415</v>
      </c>
      <c r="AV23" s="29" t="s">
        <v>415</v>
      </c>
    </row>
    <row r="24" spans="1:48" ht="49.5" customHeight="1" x14ac:dyDescent="0.25">
      <c r="A24" s="23" t="s">
        <v>37</v>
      </c>
      <c r="B24" s="26" t="s">
        <v>38</v>
      </c>
      <c r="C24" s="20" t="s">
        <v>363</v>
      </c>
      <c r="D24" s="20" t="s">
        <v>87</v>
      </c>
      <c r="E24" s="25" t="s">
        <v>381</v>
      </c>
      <c r="F24" s="61" t="s">
        <v>53</v>
      </c>
      <c r="G24" s="41" t="s">
        <v>242</v>
      </c>
      <c r="H24" s="20" t="s">
        <v>380</v>
      </c>
      <c r="I24" s="20" t="s">
        <v>110</v>
      </c>
      <c r="J24" s="20" t="s">
        <v>110</v>
      </c>
      <c r="K24" s="24" t="s">
        <v>368</v>
      </c>
      <c r="L24" s="20" t="s">
        <v>375</v>
      </c>
      <c r="M24" s="22">
        <v>0.1</v>
      </c>
      <c r="N24" s="22" t="s">
        <v>376</v>
      </c>
      <c r="O24" s="22" t="s">
        <v>157</v>
      </c>
      <c r="P24" s="22">
        <v>0</v>
      </c>
      <c r="Q24" s="21"/>
      <c r="R24" s="22">
        <v>0.05</v>
      </c>
      <c r="S24" s="21"/>
      <c r="T24" s="22">
        <v>0.05</v>
      </c>
      <c r="U24" s="21"/>
      <c r="V24" s="22">
        <v>0.1</v>
      </c>
      <c r="W24" s="21"/>
      <c r="X24" s="22">
        <v>0.1</v>
      </c>
      <c r="Y24" s="21"/>
      <c r="Z24" s="22">
        <v>0.1</v>
      </c>
      <c r="AA24" s="21"/>
      <c r="AB24" s="22">
        <v>0.1</v>
      </c>
      <c r="AC24" s="21"/>
      <c r="AD24" s="22">
        <v>0.1</v>
      </c>
      <c r="AE24" s="27"/>
      <c r="AF24" s="22">
        <v>0.1</v>
      </c>
      <c r="AG24" s="27"/>
      <c r="AH24" s="22">
        <v>0.1</v>
      </c>
      <c r="AI24" s="21"/>
      <c r="AJ24" s="22">
        <v>0.1</v>
      </c>
      <c r="AK24" s="21"/>
      <c r="AL24" s="22">
        <v>0.1</v>
      </c>
      <c r="AM24" s="21"/>
      <c r="AN24" s="31">
        <f t="shared" si="1"/>
        <v>0.99999999999999989</v>
      </c>
      <c r="AO24" s="33">
        <v>46054</v>
      </c>
      <c r="AP24" s="33">
        <v>46387</v>
      </c>
      <c r="AQ24" s="29" t="s">
        <v>377</v>
      </c>
      <c r="AR24" s="29" t="s">
        <v>402</v>
      </c>
      <c r="AS24" s="50">
        <v>0</v>
      </c>
      <c r="AT24" s="54" t="s">
        <v>487</v>
      </c>
      <c r="AU24" s="29" t="s">
        <v>415</v>
      </c>
      <c r="AV24" s="29" t="s">
        <v>415</v>
      </c>
    </row>
    <row r="25" spans="1:48" ht="49.5" customHeight="1" x14ac:dyDescent="0.25">
      <c r="A25" s="23" t="s">
        <v>37</v>
      </c>
      <c r="B25" s="26" t="s">
        <v>38</v>
      </c>
      <c r="C25" s="20" t="s">
        <v>363</v>
      </c>
      <c r="D25" s="20" t="s">
        <v>87</v>
      </c>
      <c r="E25" s="25" t="s">
        <v>381</v>
      </c>
      <c r="F25" s="61" t="s">
        <v>53</v>
      </c>
      <c r="G25" s="41" t="s">
        <v>242</v>
      </c>
      <c r="H25" s="20" t="s">
        <v>380</v>
      </c>
      <c r="I25" s="20" t="s">
        <v>110</v>
      </c>
      <c r="J25" s="20" t="s">
        <v>110</v>
      </c>
      <c r="K25" s="24" t="s">
        <v>488</v>
      </c>
      <c r="L25" s="20" t="s">
        <v>489</v>
      </c>
      <c r="M25" s="22">
        <v>0.1</v>
      </c>
      <c r="N25" s="22" t="s">
        <v>376</v>
      </c>
      <c r="O25" s="22" t="s">
        <v>157</v>
      </c>
      <c r="P25" s="22">
        <v>0</v>
      </c>
      <c r="Q25" s="21"/>
      <c r="R25" s="22">
        <v>0.05</v>
      </c>
      <c r="S25" s="21"/>
      <c r="T25" s="22">
        <v>0.05</v>
      </c>
      <c r="U25" s="21"/>
      <c r="V25" s="22">
        <v>0.1</v>
      </c>
      <c r="W25" s="21"/>
      <c r="X25" s="22">
        <v>0.1</v>
      </c>
      <c r="Y25" s="21"/>
      <c r="Z25" s="22">
        <v>0.1</v>
      </c>
      <c r="AA25" s="21"/>
      <c r="AB25" s="22">
        <v>0.1</v>
      </c>
      <c r="AC25" s="21"/>
      <c r="AD25" s="22">
        <v>0.1</v>
      </c>
      <c r="AE25" s="27"/>
      <c r="AF25" s="22">
        <v>0.1</v>
      </c>
      <c r="AG25" s="27"/>
      <c r="AH25" s="22">
        <v>0.1</v>
      </c>
      <c r="AI25" s="21"/>
      <c r="AJ25" s="22">
        <v>0.1</v>
      </c>
      <c r="AK25" s="21"/>
      <c r="AL25" s="22">
        <v>0.1</v>
      </c>
      <c r="AM25" s="21"/>
      <c r="AN25" s="31">
        <f t="shared" si="1"/>
        <v>0.99999999999999989</v>
      </c>
      <c r="AO25" s="33">
        <v>46054</v>
      </c>
      <c r="AP25" s="33">
        <v>46387</v>
      </c>
      <c r="AQ25" s="29" t="s">
        <v>490</v>
      </c>
      <c r="AR25" s="29" t="s">
        <v>402</v>
      </c>
      <c r="AS25" s="50">
        <v>0</v>
      </c>
      <c r="AT25" s="54" t="s">
        <v>487</v>
      </c>
      <c r="AU25" s="29" t="s">
        <v>415</v>
      </c>
      <c r="AV25" s="29" t="s">
        <v>415</v>
      </c>
    </row>
    <row r="26" spans="1:48" ht="49.5" customHeight="1" x14ac:dyDescent="0.25">
      <c r="A26" s="23" t="s">
        <v>37</v>
      </c>
      <c r="B26" s="26" t="s">
        <v>38</v>
      </c>
      <c r="C26" s="20" t="s">
        <v>363</v>
      </c>
      <c r="D26" s="20" t="s">
        <v>87</v>
      </c>
      <c r="E26" s="23" t="s">
        <v>491</v>
      </c>
      <c r="F26" s="61" t="s">
        <v>492</v>
      </c>
      <c r="G26" s="21"/>
      <c r="H26" s="20" t="s">
        <v>405</v>
      </c>
      <c r="I26" s="20" t="s">
        <v>110</v>
      </c>
      <c r="J26" s="20" t="s">
        <v>110</v>
      </c>
      <c r="K26" s="24" t="s">
        <v>493</v>
      </c>
      <c r="L26" s="20" t="s">
        <v>494</v>
      </c>
      <c r="M26" s="22">
        <v>0.05</v>
      </c>
      <c r="N26" s="22" t="s">
        <v>495</v>
      </c>
      <c r="O26" s="22" t="s">
        <v>157</v>
      </c>
      <c r="P26" s="22">
        <v>0</v>
      </c>
      <c r="Q26" s="21"/>
      <c r="R26" s="22">
        <v>0</v>
      </c>
      <c r="S26" s="21"/>
      <c r="T26" s="22">
        <v>0.05</v>
      </c>
      <c r="U26" s="21"/>
      <c r="V26" s="22">
        <v>0.1</v>
      </c>
      <c r="W26" s="21"/>
      <c r="X26" s="22">
        <v>0.1</v>
      </c>
      <c r="Y26" s="21"/>
      <c r="Z26" s="22">
        <v>0.1</v>
      </c>
      <c r="AA26" s="21"/>
      <c r="AB26" s="22">
        <v>0.1</v>
      </c>
      <c r="AC26" s="21"/>
      <c r="AD26" s="22">
        <v>0.1</v>
      </c>
      <c r="AE26" s="27"/>
      <c r="AF26" s="22">
        <v>0.1</v>
      </c>
      <c r="AG26" s="27"/>
      <c r="AH26" s="22">
        <v>0.1</v>
      </c>
      <c r="AI26" s="21"/>
      <c r="AJ26" s="22">
        <v>0.1</v>
      </c>
      <c r="AK26" s="21"/>
      <c r="AL26" s="22">
        <v>0.15</v>
      </c>
      <c r="AM26" s="21"/>
      <c r="AN26" s="31">
        <f t="shared" si="1"/>
        <v>0.99999999999999989</v>
      </c>
      <c r="AO26" s="33">
        <v>46054</v>
      </c>
      <c r="AP26" s="33">
        <v>46387</v>
      </c>
      <c r="AQ26" s="29" t="s">
        <v>496</v>
      </c>
      <c r="AR26" s="29" t="s">
        <v>402</v>
      </c>
      <c r="AS26" s="50">
        <v>0</v>
      </c>
      <c r="AT26" s="54" t="s">
        <v>497</v>
      </c>
      <c r="AU26" s="29" t="s">
        <v>415</v>
      </c>
      <c r="AV26" s="29" t="s">
        <v>415</v>
      </c>
    </row>
    <row r="27" spans="1:48" ht="49.5" customHeight="1" x14ac:dyDescent="0.25">
      <c r="A27" s="23" t="s">
        <v>37</v>
      </c>
      <c r="B27" s="26" t="s">
        <v>38</v>
      </c>
      <c r="C27" s="20" t="s">
        <v>363</v>
      </c>
      <c r="D27" s="20" t="s">
        <v>406</v>
      </c>
      <c r="E27" s="23" t="s">
        <v>407</v>
      </c>
      <c r="F27" s="61" t="s">
        <v>53</v>
      </c>
      <c r="G27" s="21"/>
      <c r="H27" s="20" t="s">
        <v>408</v>
      </c>
      <c r="I27" s="20" t="s">
        <v>110</v>
      </c>
      <c r="J27" s="20" t="s">
        <v>110</v>
      </c>
      <c r="K27" s="24" t="s">
        <v>401</v>
      </c>
      <c r="L27" s="24" t="s">
        <v>53</v>
      </c>
      <c r="M27" s="22">
        <v>0.1</v>
      </c>
      <c r="N27" s="22" t="s">
        <v>403</v>
      </c>
      <c r="O27" s="22" t="s">
        <v>404</v>
      </c>
      <c r="P27" s="22">
        <v>0</v>
      </c>
      <c r="Q27" s="21"/>
      <c r="R27" s="22">
        <v>0.05</v>
      </c>
      <c r="S27" s="21"/>
      <c r="T27" s="22">
        <v>0.05</v>
      </c>
      <c r="U27" s="21"/>
      <c r="V27" s="22">
        <v>0.1</v>
      </c>
      <c r="W27" s="21"/>
      <c r="X27" s="22">
        <v>0.1</v>
      </c>
      <c r="Y27" s="21"/>
      <c r="Z27" s="22">
        <v>0.1</v>
      </c>
      <c r="AA27" s="21"/>
      <c r="AB27" s="22">
        <v>0.1</v>
      </c>
      <c r="AC27" s="21"/>
      <c r="AD27" s="22">
        <v>0.1</v>
      </c>
      <c r="AE27" s="27"/>
      <c r="AF27" s="22">
        <v>0.1</v>
      </c>
      <c r="AG27" s="27"/>
      <c r="AH27" s="22">
        <v>0.1</v>
      </c>
      <c r="AI27" s="21"/>
      <c r="AJ27" s="22">
        <v>0.1</v>
      </c>
      <c r="AK27" s="21"/>
      <c r="AL27" s="22">
        <v>0.1</v>
      </c>
      <c r="AM27" s="21"/>
      <c r="AN27" s="31">
        <f t="shared" si="1"/>
        <v>0.99999999999999989</v>
      </c>
      <c r="AO27" s="33">
        <v>46054</v>
      </c>
      <c r="AP27" s="33">
        <v>46387</v>
      </c>
      <c r="AQ27" s="29" t="s">
        <v>398</v>
      </c>
      <c r="AR27" s="29" t="s">
        <v>402</v>
      </c>
      <c r="AS27" s="50">
        <v>0</v>
      </c>
      <c r="AT27" s="54" t="s">
        <v>498</v>
      </c>
      <c r="AU27" s="29" t="s">
        <v>415</v>
      </c>
      <c r="AV27" s="29" t="s">
        <v>415</v>
      </c>
    </row>
    <row r="28" spans="1:48" ht="50.25" customHeight="1" x14ac:dyDescent="0.25">
      <c r="A28" s="20" t="s">
        <v>105</v>
      </c>
      <c r="B28" s="26" t="s">
        <v>38</v>
      </c>
      <c r="C28" s="20" t="s">
        <v>106</v>
      </c>
      <c r="D28" s="20" t="s">
        <v>107</v>
      </c>
      <c r="E28" s="29" t="s">
        <v>108</v>
      </c>
      <c r="F28" s="29" t="s">
        <v>109</v>
      </c>
      <c r="G28" s="22" t="s">
        <v>110</v>
      </c>
      <c r="H28" s="23" t="s">
        <v>111</v>
      </c>
      <c r="I28" s="55" t="s">
        <v>61</v>
      </c>
      <c r="J28" s="93" t="s">
        <v>542</v>
      </c>
      <c r="K28" s="20" t="s">
        <v>99</v>
      </c>
      <c r="L28" s="24" t="s">
        <v>53</v>
      </c>
      <c r="M28" s="22">
        <v>1</v>
      </c>
      <c r="N28" s="22" t="s">
        <v>112</v>
      </c>
      <c r="O28" s="22" t="s">
        <v>113</v>
      </c>
      <c r="P28" s="22"/>
      <c r="Q28" s="21"/>
      <c r="R28" s="31">
        <v>0.1</v>
      </c>
      <c r="S28" s="21"/>
      <c r="T28" s="31">
        <v>0.1</v>
      </c>
      <c r="U28" s="21"/>
      <c r="V28" s="31">
        <v>0.1</v>
      </c>
      <c r="W28" s="21"/>
      <c r="X28" s="31">
        <v>0.1</v>
      </c>
      <c r="Y28" s="21"/>
      <c r="Z28" s="31">
        <v>0.1</v>
      </c>
      <c r="AA28" s="21"/>
      <c r="AB28" s="31">
        <v>0.1</v>
      </c>
      <c r="AC28" s="21"/>
      <c r="AD28" s="31">
        <v>0.2</v>
      </c>
      <c r="AE28" s="21"/>
      <c r="AF28" s="31">
        <v>0.2</v>
      </c>
      <c r="AG28" s="27"/>
      <c r="AH28" s="31"/>
      <c r="AI28" s="21"/>
      <c r="AJ28" s="31"/>
      <c r="AK28" s="21"/>
      <c r="AL28" s="31"/>
      <c r="AM28" s="21"/>
      <c r="AN28" s="31">
        <f t="shared" ref="AN28:AN52" si="2">+P28+R28+T28+V28+X28+Z28+AB28+AD28+AF28+AH28+AJ28+AL28</f>
        <v>1</v>
      </c>
      <c r="AO28" s="33" t="s">
        <v>115</v>
      </c>
      <c r="AP28" s="33">
        <v>46295</v>
      </c>
      <c r="AQ28" s="29" t="s">
        <v>116</v>
      </c>
      <c r="AR28" s="29" t="s">
        <v>118</v>
      </c>
      <c r="AS28" s="50">
        <v>0</v>
      </c>
      <c r="AT28" s="48" t="s">
        <v>76</v>
      </c>
      <c r="AU28" s="48" t="s">
        <v>119</v>
      </c>
      <c r="AV28" s="48" t="s">
        <v>120</v>
      </c>
    </row>
    <row r="29" spans="1:48" ht="40.5" customHeight="1" x14ac:dyDescent="0.25">
      <c r="A29" s="20" t="s">
        <v>105</v>
      </c>
      <c r="B29" s="26" t="s">
        <v>38</v>
      </c>
      <c r="C29" s="20" t="s">
        <v>106</v>
      </c>
      <c r="D29" s="20" t="s">
        <v>107</v>
      </c>
      <c r="E29" s="29" t="s">
        <v>108</v>
      </c>
      <c r="F29" s="29" t="s">
        <v>109</v>
      </c>
      <c r="G29" s="22" t="s">
        <v>110</v>
      </c>
      <c r="H29" s="23" t="s">
        <v>111</v>
      </c>
      <c r="I29" s="55" t="s">
        <v>61</v>
      </c>
      <c r="J29" s="93" t="s">
        <v>251</v>
      </c>
      <c r="K29" s="20" t="s">
        <v>100</v>
      </c>
      <c r="L29" s="24" t="s">
        <v>53</v>
      </c>
      <c r="M29" s="22">
        <v>1</v>
      </c>
      <c r="N29" s="22" t="s">
        <v>114</v>
      </c>
      <c r="O29" s="22" t="s">
        <v>113</v>
      </c>
      <c r="P29" s="22"/>
      <c r="Q29" s="21"/>
      <c r="R29" s="31">
        <v>0.1</v>
      </c>
      <c r="S29" s="21"/>
      <c r="T29" s="31">
        <v>0.1</v>
      </c>
      <c r="U29" s="21"/>
      <c r="V29" s="31">
        <v>0.1</v>
      </c>
      <c r="W29" s="21"/>
      <c r="X29" s="31">
        <v>0.1</v>
      </c>
      <c r="Y29" s="21"/>
      <c r="Z29" s="31">
        <v>0.1</v>
      </c>
      <c r="AA29" s="21"/>
      <c r="AB29" s="31">
        <v>0.1</v>
      </c>
      <c r="AC29" s="21"/>
      <c r="AD29" s="31">
        <v>0.2</v>
      </c>
      <c r="AE29" s="21"/>
      <c r="AF29" s="31">
        <v>0.2</v>
      </c>
      <c r="AG29" s="27"/>
      <c r="AH29" s="31"/>
      <c r="AI29" s="21"/>
      <c r="AJ29" s="31"/>
      <c r="AK29" s="21"/>
      <c r="AL29" s="31"/>
      <c r="AM29" s="21"/>
      <c r="AN29" s="31">
        <f t="shared" si="2"/>
        <v>1</v>
      </c>
      <c r="AO29" s="33" t="s">
        <v>115</v>
      </c>
      <c r="AP29" s="33">
        <v>46295</v>
      </c>
      <c r="AQ29" s="29" t="s">
        <v>117</v>
      </c>
      <c r="AR29" s="29" t="s">
        <v>118</v>
      </c>
      <c r="AS29" s="50">
        <v>0</v>
      </c>
      <c r="AT29" s="48" t="s">
        <v>76</v>
      </c>
      <c r="AU29" s="48" t="s">
        <v>119</v>
      </c>
      <c r="AV29" s="48" t="s">
        <v>120</v>
      </c>
    </row>
    <row r="30" spans="1:48" ht="49.5" customHeight="1" x14ac:dyDescent="0.25">
      <c r="A30" s="23" t="s">
        <v>37</v>
      </c>
      <c r="B30" s="26" t="s">
        <v>38</v>
      </c>
      <c r="C30" s="20" t="s">
        <v>363</v>
      </c>
      <c r="D30" s="20" t="s">
        <v>87</v>
      </c>
      <c r="E30" s="25" t="s">
        <v>364</v>
      </c>
      <c r="F30" s="25" t="s">
        <v>109</v>
      </c>
      <c r="G30" s="22"/>
      <c r="H30" s="23" t="s">
        <v>365</v>
      </c>
      <c r="I30" s="55" t="s">
        <v>61</v>
      </c>
      <c r="J30" s="93" t="s">
        <v>251</v>
      </c>
      <c r="K30" s="24" t="s">
        <v>358</v>
      </c>
      <c r="L30" s="26" t="s">
        <v>359</v>
      </c>
      <c r="M30" s="22">
        <v>0.1</v>
      </c>
      <c r="N30" s="22" t="s">
        <v>360</v>
      </c>
      <c r="O30" s="22" t="s">
        <v>361</v>
      </c>
      <c r="P30" s="22">
        <v>0</v>
      </c>
      <c r="Q30" s="21"/>
      <c r="R30" s="31">
        <v>0.05</v>
      </c>
      <c r="S30" s="21"/>
      <c r="T30" s="31">
        <v>0.1</v>
      </c>
      <c r="U30" s="21"/>
      <c r="V30" s="31">
        <v>0.1</v>
      </c>
      <c r="W30" s="21"/>
      <c r="X30" s="31">
        <v>0.15</v>
      </c>
      <c r="Y30" s="21"/>
      <c r="Z30" s="31">
        <v>0.15</v>
      </c>
      <c r="AA30" s="21"/>
      <c r="AB30" s="31">
        <v>0.15</v>
      </c>
      <c r="AC30" s="21"/>
      <c r="AD30" s="22">
        <v>0.15</v>
      </c>
      <c r="AE30" s="27"/>
      <c r="AF30" s="22">
        <v>0.15</v>
      </c>
      <c r="AG30" s="27"/>
      <c r="AH30" s="22">
        <v>0</v>
      </c>
      <c r="AI30" s="21"/>
      <c r="AJ30" s="22">
        <v>0</v>
      </c>
      <c r="AK30" s="21"/>
      <c r="AL30" s="22">
        <v>0</v>
      </c>
      <c r="AM30" s="21"/>
      <c r="AN30" s="31">
        <f>P30+R30+T30+V30+X30+Z30+AB30+AD30+AF30+AH30+AJ30+AL30</f>
        <v>1</v>
      </c>
      <c r="AO30" s="33">
        <v>46054</v>
      </c>
      <c r="AP30" s="33">
        <v>46295</v>
      </c>
      <c r="AQ30" s="29" t="s">
        <v>362</v>
      </c>
      <c r="AR30" s="29" t="s">
        <v>402</v>
      </c>
      <c r="AS30" s="50">
        <v>0</v>
      </c>
      <c r="AT30" s="54" t="s">
        <v>487</v>
      </c>
      <c r="AU30" s="29" t="s">
        <v>415</v>
      </c>
      <c r="AV30" s="29" t="s">
        <v>415</v>
      </c>
    </row>
    <row r="31" spans="1:48" ht="77.25" customHeight="1" x14ac:dyDescent="0.25">
      <c r="A31" s="23" t="s">
        <v>37</v>
      </c>
      <c r="B31" s="26" t="s">
        <v>38</v>
      </c>
      <c r="C31" s="20" t="s">
        <v>363</v>
      </c>
      <c r="D31" s="20" t="s">
        <v>87</v>
      </c>
      <c r="E31" s="25" t="s">
        <v>364</v>
      </c>
      <c r="F31" s="25" t="s">
        <v>109</v>
      </c>
      <c r="G31" s="22"/>
      <c r="H31" s="23" t="s">
        <v>365</v>
      </c>
      <c r="I31" s="55" t="s">
        <v>61</v>
      </c>
      <c r="J31" s="93" t="s">
        <v>543</v>
      </c>
      <c r="K31" s="24" t="s">
        <v>409</v>
      </c>
      <c r="L31" s="26" t="s">
        <v>359</v>
      </c>
      <c r="M31" s="22">
        <v>0.1</v>
      </c>
      <c r="N31" s="22" t="s">
        <v>540</v>
      </c>
      <c r="O31" s="22" t="s">
        <v>541</v>
      </c>
      <c r="P31" s="22">
        <v>0.05</v>
      </c>
      <c r="Q31" s="21"/>
      <c r="R31" s="31">
        <v>0.05</v>
      </c>
      <c r="S31" s="21"/>
      <c r="T31" s="31">
        <v>0.05</v>
      </c>
      <c r="U31" s="21"/>
      <c r="V31" s="31">
        <v>0.05</v>
      </c>
      <c r="W31" s="21"/>
      <c r="X31" s="31">
        <v>0.05</v>
      </c>
      <c r="Y31" s="21"/>
      <c r="Z31" s="31">
        <v>0.05</v>
      </c>
      <c r="AA31" s="21"/>
      <c r="AB31" s="31">
        <v>0.15</v>
      </c>
      <c r="AC31" s="21"/>
      <c r="AD31" s="22">
        <v>0.15</v>
      </c>
      <c r="AE31" s="27"/>
      <c r="AF31" s="22">
        <v>0.1</v>
      </c>
      <c r="AG31" s="27"/>
      <c r="AH31" s="22">
        <v>0.1</v>
      </c>
      <c r="AI31" s="21"/>
      <c r="AJ31" s="22">
        <v>0.1</v>
      </c>
      <c r="AK31" s="21"/>
      <c r="AL31" s="22">
        <v>0.1</v>
      </c>
      <c r="AM31" s="21"/>
      <c r="AN31" s="31">
        <f>P31+R31+T31+V31+X31+Z31+AB31+AD31+AF31+AH31+AJ31+AL31</f>
        <v>0.99999999999999989</v>
      </c>
      <c r="AO31" s="33">
        <v>46054</v>
      </c>
      <c r="AP31" s="33">
        <v>46295</v>
      </c>
      <c r="AQ31" s="29" t="s">
        <v>362</v>
      </c>
      <c r="AR31" s="29" t="s">
        <v>402</v>
      </c>
      <c r="AS31" s="50">
        <v>0</v>
      </c>
      <c r="AT31" s="54" t="s">
        <v>487</v>
      </c>
      <c r="AU31" s="29" t="s">
        <v>415</v>
      </c>
      <c r="AV31" s="29" t="s">
        <v>415</v>
      </c>
    </row>
    <row r="32" spans="1:48" ht="55.5" customHeight="1" x14ac:dyDescent="0.25">
      <c r="A32" s="23" t="s">
        <v>37</v>
      </c>
      <c r="B32" s="26" t="s">
        <v>38</v>
      </c>
      <c r="C32" s="20" t="s">
        <v>363</v>
      </c>
      <c r="D32" s="20" t="s">
        <v>87</v>
      </c>
      <c r="E32" s="25" t="s">
        <v>381</v>
      </c>
      <c r="F32" s="25" t="s">
        <v>109</v>
      </c>
      <c r="G32" s="41" t="s">
        <v>242</v>
      </c>
      <c r="H32" s="20" t="s">
        <v>379</v>
      </c>
      <c r="I32" s="55" t="s">
        <v>61</v>
      </c>
      <c r="J32" s="94" t="s">
        <v>544</v>
      </c>
      <c r="K32" s="24" t="s">
        <v>410</v>
      </c>
      <c r="L32" s="20" t="s">
        <v>411</v>
      </c>
      <c r="M32" s="22">
        <v>1</v>
      </c>
      <c r="N32" s="22" t="s">
        <v>412</v>
      </c>
      <c r="O32" s="22" t="s">
        <v>413</v>
      </c>
      <c r="P32" s="31"/>
      <c r="Q32" s="31"/>
      <c r="R32" s="31"/>
      <c r="S32" s="31"/>
      <c r="T32" s="31"/>
      <c r="U32" s="31"/>
      <c r="V32" s="31"/>
      <c r="W32" s="31"/>
      <c r="X32" s="31"/>
      <c r="Y32" s="31"/>
      <c r="Z32" s="31"/>
      <c r="AA32" s="31"/>
      <c r="AB32" s="31"/>
      <c r="AC32" s="31">
        <v>0.5</v>
      </c>
      <c r="AD32" s="31"/>
      <c r="AE32" s="31"/>
      <c r="AF32" s="31">
        <v>0.5</v>
      </c>
      <c r="AG32" s="31"/>
      <c r="AH32" s="31"/>
      <c r="AI32" s="31"/>
      <c r="AJ32" s="31"/>
      <c r="AK32" s="31"/>
      <c r="AL32" s="31"/>
      <c r="AM32" s="31"/>
      <c r="AN32" s="31">
        <f t="shared" ref="AN32:AN33" si="3">+P32+R32+T32+V32+X32+Z32+AB32+AD32+AF32+AH32+AJ32+AL32</f>
        <v>0.5</v>
      </c>
      <c r="AO32" s="33">
        <v>46113</v>
      </c>
      <c r="AP32" s="33">
        <v>46387</v>
      </c>
      <c r="AQ32" s="29" t="s">
        <v>414</v>
      </c>
      <c r="AR32" s="29" t="s">
        <v>402</v>
      </c>
      <c r="AS32" s="50">
        <v>0</v>
      </c>
      <c r="AT32" s="54" t="s">
        <v>499</v>
      </c>
      <c r="AU32" s="29" t="s">
        <v>415</v>
      </c>
      <c r="AV32" s="29" t="s">
        <v>415</v>
      </c>
    </row>
    <row r="33" spans="1:48" ht="53.25" customHeight="1" x14ac:dyDescent="0.25">
      <c r="A33" s="23" t="s">
        <v>37</v>
      </c>
      <c r="B33" s="26" t="s">
        <v>38</v>
      </c>
      <c r="C33" s="20" t="s">
        <v>363</v>
      </c>
      <c r="D33" s="20" t="s">
        <v>87</v>
      </c>
      <c r="E33" s="25" t="s">
        <v>381</v>
      </c>
      <c r="F33" s="25" t="s">
        <v>109</v>
      </c>
      <c r="G33" s="41" t="s">
        <v>242</v>
      </c>
      <c r="H33" s="20" t="s">
        <v>379</v>
      </c>
      <c r="I33" s="55" t="s">
        <v>61</v>
      </c>
      <c r="J33" s="94" t="s">
        <v>252</v>
      </c>
      <c r="K33" s="24" t="s">
        <v>416</v>
      </c>
      <c r="L33" s="20" t="s">
        <v>417</v>
      </c>
      <c r="M33" s="22">
        <v>1</v>
      </c>
      <c r="N33" s="22" t="s">
        <v>418</v>
      </c>
      <c r="O33" s="22" t="s">
        <v>419</v>
      </c>
      <c r="P33" s="31"/>
      <c r="Q33" s="31"/>
      <c r="R33" s="31"/>
      <c r="S33" s="31"/>
      <c r="T33" s="31"/>
      <c r="U33" s="31"/>
      <c r="V33" s="31"/>
      <c r="W33" s="31"/>
      <c r="X33" s="31"/>
      <c r="Y33" s="31"/>
      <c r="Z33" s="31"/>
      <c r="AA33" s="31"/>
      <c r="AB33" s="31"/>
      <c r="AC33" s="31"/>
      <c r="AD33" s="31"/>
      <c r="AE33" s="31"/>
      <c r="AF33" s="31"/>
      <c r="AG33" s="31"/>
      <c r="AH33" s="31">
        <v>1</v>
      </c>
      <c r="AI33" s="31"/>
      <c r="AJ33" s="31"/>
      <c r="AK33" s="31"/>
      <c r="AL33" s="31"/>
      <c r="AM33" s="31"/>
      <c r="AN33" s="31">
        <f t="shared" si="3"/>
        <v>1</v>
      </c>
      <c r="AO33" s="33">
        <v>46266</v>
      </c>
      <c r="AP33" s="33">
        <v>46387</v>
      </c>
      <c r="AQ33" s="29" t="s">
        <v>420</v>
      </c>
      <c r="AR33" s="29" t="s">
        <v>402</v>
      </c>
      <c r="AS33" s="50">
        <v>0</v>
      </c>
      <c r="AT33" s="54" t="s">
        <v>421</v>
      </c>
      <c r="AU33" s="29" t="s">
        <v>415</v>
      </c>
      <c r="AV33" s="29" t="s">
        <v>415</v>
      </c>
    </row>
    <row r="34" spans="1:48" ht="52.5" customHeight="1" x14ac:dyDescent="0.25">
      <c r="A34" s="20" t="s">
        <v>105</v>
      </c>
      <c r="B34" s="26" t="s">
        <v>38</v>
      </c>
      <c r="C34" s="20" t="s">
        <v>106</v>
      </c>
      <c r="D34" s="20" t="s">
        <v>107</v>
      </c>
      <c r="E34" s="29" t="s">
        <v>108</v>
      </c>
      <c r="F34" s="29" t="s">
        <v>109</v>
      </c>
      <c r="G34" s="22" t="s">
        <v>110</v>
      </c>
      <c r="H34" s="23" t="s">
        <v>111</v>
      </c>
      <c r="I34" s="55" t="s">
        <v>61</v>
      </c>
      <c r="J34" s="94" t="s">
        <v>252</v>
      </c>
      <c r="K34" s="20" t="s">
        <v>101</v>
      </c>
      <c r="L34" s="24" t="s">
        <v>53</v>
      </c>
      <c r="M34" s="22">
        <v>1</v>
      </c>
      <c r="N34" s="22" t="s">
        <v>121</v>
      </c>
      <c r="O34" s="22" t="s">
        <v>113</v>
      </c>
      <c r="P34" s="22"/>
      <c r="Q34" s="21"/>
      <c r="R34" s="31">
        <v>0.1</v>
      </c>
      <c r="S34" s="21"/>
      <c r="T34" s="31">
        <v>0.1</v>
      </c>
      <c r="U34" s="21"/>
      <c r="V34" s="31">
        <v>0.1</v>
      </c>
      <c r="W34" s="21"/>
      <c r="X34" s="31">
        <v>0.1</v>
      </c>
      <c r="Y34" s="21"/>
      <c r="Z34" s="31">
        <v>0.1</v>
      </c>
      <c r="AA34" s="21"/>
      <c r="AB34" s="31">
        <v>0.1</v>
      </c>
      <c r="AC34" s="21"/>
      <c r="AD34" s="31">
        <v>0.2</v>
      </c>
      <c r="AE34" s="21"/>
      <c r="AF34" s="31">
        <v>0.2</v>
      </c>
      <c r="AG34" s="27"/>
      <c r="AH34" s="31"/>
      <c r="AI34" s="21"/>
      <c r="AJ34" s="31"/>
      <c r="AK34" s="21"/>
      <c r="AL34" s="31"/>
      <c r="AM34" s="21"/>
      <c r="AN34" s="31">
        <f t="shared" si="2"/>
        <v>1</v>
      </c>
      <c r="AO34" s="33" t="s">
        <v>115</v>
      </c>
      <c r="AP34" s="33">
        <v>46295</v>
      </c>
      <c r="AQ34" s="29" t="s">
        <v>123</v>
      </c>
      <c r="AR34" s="29" t="s">
        <v>118</v>
      </c>
      <c r="AS34" s="50">
        <v>0</v>
      </c>
      <c r="AT34" s="48" t="s">
        <v>76</v>
      </c>
      <c r="AU34" s="48" t="s">
        <v>119</v>
      </c>
      <c r="AV34" s="48" t="s">
        <v>120</v>
      </c>
    </row>
    <row r="35" spans="1:48" ht="62.25" customHeight="1" x14ac:dyDescent="0.25">
      <c r="A35" s="20" t="s">
        <v>105</v>
      </c>
      <c r="B35" s="26" t="s">
        <v>38</v>
      </c>
      <c r="C35" s="20" t="s">
        <v>106</v>
      </c>
      <c r="D35" s="20" t="s">
        <v>107</v>
      </c>
      <c r="E35" s="29" t="s">
        <v>108</v>
      </c>
      <c r="F35" s="29" t="s">
        <v>109</v>
      </c>
      <c r="G35" s="22" t="s">
        <v>110</v>
      </c>
      <c r="H35" s="23" t="s">
        <v>111</v>
      </c>
      <c r="I35" s="55" t="s">
        <v>61</v>
      </c>
      <c r="J35" s="93" t="s">
        <v>253</v>
      </c>
      <c r="K35" s="20" t="s">
        <v>102</v>
      </c>
      <c r="L35" s="24" t="s">
        <v>53</v>
      </c>
      <c r="M35" s="22">
        <v>1</v>
      </c>
      <c r="N35" s="22" t="s">
        <v>122</v>
      </c>
      <c r="O35" s="22" t="s">
        <v>113</v>
      </c>
      <c r="P35" s="22"/>
      <c r="Q35" s="21"/>
      <c r="R35" s="31">
        <v>0.1</v>
      </c>
      <c r="S35" s="21"/>
      <c r="T35" s="31">
        <v>0.1</v>
      </c>
      <c r="U35" s="21"/>
      <c r="V35" s="31">
        <v>0.1</v>
      </c>
      <c r="W35" s="21"/>
      <c r="X35" s="31">
        <v>0.1</v>
      </c>
      <c r="Y35" s="21"/>
      <c r="Z35" s="31">
        <v>0.1</v>
      </c>
      <c r="AA35" s="21"/>
      <c r="AB35" s="31">
        <v>0.1</v>
      </c>
      <c r="AC35" s="21"/>
      <c r="AD35" s="31">
        <v>0.2</v>
      </c>
      <c r="AE35" s="21"/>
      <c r="AF35" s="31">
        <v>0.2</v>
      </c>
      <c r="AG35" s="27"/>
      <c r="AH35" s="31"/>
      <c r="AI35" s="21"/>
      <c r="AJ35" s="31"/>
      <c r="AK35" s="21"/>
      <c r="AL35" s="31"/>
      <c r="AM35" s="21"/>
      <c r="AN35" s="31">
        <f t="shared" si="2"/>
        <v>1</v>
      </c>
      <c r="AO35" s="33" t="s">
        <v>115</v>
      </c>
      <c r="AP35" s="33">
        <v>46295</v>
      </c>
      <c r="AQ35" s="29" t="s">
        <v>124</v>
      </c>
      <c r="AR35" s="29" t="s">
        <v>118</v>
      </c>
      <c r="AS35" s="50">
        <v>0</v>
      </c>
      <c r="AT35" s="48" t="s">
        <v>76</v>
      </c>
      <c r="AU35" s="48" t="s">
        <v>119</v>
      </c>
      <c r="AV35" s="48" t="s">
        <v>120</v>
      </c>
    </row>
    <row r="36" spans="1:48" ht="67.5" x14ac:dyDescent="0.25">
      <c r="A36" s="23" t="s">
        <v>37</v>
      </c>
      <c r="B36" s="26" t="s">
        <v>40</v>
      </c>
      <c r="C36" s="20" t="s">
        <v>43</v>
      </c>
      <c r="D36" s="20" t="s">
        <v>73</v>
      </c>
      <c r="E36" s="48" t="s">
        <v>88</v>
      </c>
      <c r="F36" s="29" t="s">
        <v>109</v>
      </c>
      <c r="G36" s="32">
        <v>0.35</v>
      </c>
      <c r="H36" s="26" t="s">
        <v>66</v>
      </c>
      <c r="I36" s="55" t="s">
        <v>62</v>
      </c>
      <c r="J36" s="93" t="s">
        <v>545</v>
      </c>
      <c r="K36" s="30" t="s">
        <v>74</v>
      </c>
      <c r="L36" s="24" t="s">
        <v>53</v>
      </c>
      <c r="M36" s="22">
        <v>1</v>
      </c>
      <c r="N36" s="22" t="s">
        <v>534</v>
      </c>
      <c r="O36" s="22" t="s">
        <v>535</v>
      </c>
      <c r="P36" s="21"/>
      <c r="Q36" s="21"/>
      <c r="R36" s="21"/>
      <c r="S36" s="21"/>
      <c r="T36" s="22">
        <v>0.25</v>
      </c>
      <c r="U36" s="22"/>
      <c r="V36" s="22"/>
      <c r="W36" s="21"/>
      <c r="X36" s="22"/>
      <c r="Y36" s="21"/>
      <c r="Z36" s="22">
        <v>0.25</v>
      </c>
      <c r="AA36" s="21"/>
      <c r="AB36" s="22"/>
      <c r="AC36" s="21"/>
      <c r="AD36" s="22"/>
      <c r="AE36" s="27"/>
      <c r="AF36" s="22">
        <v>0.25</v>
      </c>
      <c r="AG36" s="27"/>
      <c r="AH36" s="22"/>
      <c r="AI36" s="21"/>
      <c r="AJ36" s="22"/>
      <c r="AK36" s="21"/>
      <c r="AL36" s="22">
        <v>0.25</v>
      </c>
      <c r="AM36" s="21"/>
      <c r="AN36" s="31">
        <f t="shared" si="2"/>
        <v>1</v>
      </c>
      <c r="AO36" s="33">
        <v>46082</v>
      </c>
      <c r="AP36" s="34">
        <v>46387</v>
      </c>
      <c r="AQ36" s="48" t="s">
        <v>75</v>
      </c>
      <c r="AR36" s="54" t="s">
        <v>69</v>
      </c>
      <c r="AS36" s="50">
        <v>0</v>
      </c>
      <c r="AT36" s="48" t="s">
        <v>76</v>
      </c>
      <c r="AU36" s="48" t="s">
        <v>71</v>
      </c>
      <c r="AV36" s="48" t="s">
        <v>72</v>
      </c>
    </row>
    <row r="37" spans="1:48" ht="67.5" x14ac:dyDescent="0.25">
      <c r="A37" s="20" t="s">
        <v>37</v>
      </c>
      <c r="B37" s="20" t="s">
        <v>40</v>
      </c>
      <c r="C37" s="20" t="s">
        <v>43</v>
      </c>
      <c r="D37" s="20" t="s">
        <v>50</v>
      </c>
      <c r="E37" s="48" t="s">
        <v>88</v>
      </c>
      <c r="F37" s="29" t="s">
        <v>109</v>
      </c>
      <c r="G37" s="32">
        <v>0.35</v>
      </c>
      <c r="H37" s="23" t="s">
        <v>66</v>
      </c>
      <c r="I37" s="55" t="s">
        <v>62</v>
      </c>
      <c r="J37" s="93" t="s">
        <v>546</v>
      </c>
      <c r="K37" s="30" t="s">
        <v>67</v>
      </c>
      <c r="L37" s="24" t="s">
        <v>53</v>
      </c>
      <c r="M37" s="22">
        <v>1</v>
      </c>
      <c r="N37" s="22" t="s">
        <v>536</v>
      </c>
      <c r="O37" s="22" t="s">
        <v>537</v>
      </c>
      <c r="P37" s="22"/>
      <c r="Q37" s="21"/>
      <c r="R37" s="31"/>
      <c r="S37" s="21"/>
      <c r="T37" s="22">
        <v>0.1</v>
      </c>
      <c r="U37" s="22"/>
      <c r="V37" s="22">
        <v>0.1</v>
      </c>
      <c r="W37" s="22"/>
      <c r="X37" s="22">
        <v>0.1</v>
      </c>
      <c r="Y37" s="22"/>
      <c r="Z37" s="22">
        <v>0.1</v>
      </c>
      <c r="AA37" s="21"/>
      <c r="AB37" s="22">
        <v>0.1</v>
      </c>
      <c r="AC37" s="21"/>
      <c r="AD37" s="22">
        <v>0.1</v>
      </c>
      <c r="AE37" s="27"/>
      <c r="AF37" s="22">
        <v>0.1</v>
      </c>
      <c r="AG37" s="27"/>
      <c r="AH37" s="22">
        <v>0.1</v>
      </c>
      <c r="AI37" s="21"/>
      <c r="AJ37" s="22">
        <v>0.1</v>
      </c>
      <c r="AK37" s="21"/>
      <c r="AL37" s="22">
        <v>0.1</v>
      </c>
      <c r="AM37" s="21"/>
      <c r="AN37" s="31">
        <f t="shared" si="2"/>
        <v>0.99999999999999989</v>
      </c>
      <c r="AO37" s="33">
        <v>46082</v>
      </c>
      <c r="AP37" s="34">
        <v>46387</v>
      </c>
      <c r="AQ37" s="29" t="s">
        <v>68</v>
      </c>
      <c r="AR37" s="54" t="s">
        <v>69</v>
      </c>
      <c r="AS37" s="50">
        <v>0</v>
      </c>
      <c r="AT37" s="29" t="s">
        <v>70</v>
      </c>
      <c r="AU37" s="29" t="s">
        <v>71</v>
      </c>
      <c r="AV37" s="29" t="s">
        <v>72</v>
      </c>
    </row>
    <row r="38" spans="1:48" ht="45" customHeight="1" x14ac:dyDescent="0.25">
      <c r="A38" s="23" t="s">
        <v>37</v>
      </c>
      <c r="B38" s="26" t="s">
        <v>40</v>
      </c>
      <c r="C38" s="20" t="s">
        <v>43</v>
      </c>
      <c r="D38" s="20" t="s">
        <v>73</v>
      </c>
      <c r="E38" s="48" t="s">
        <v>88</v>
      </c>
      <c r="F38" s="29" t="s">
        <v>109</v>
      </c>
      <c r="G38" s="32">
        <v>0.35</v>
      </c>
      <c r="H38" s="26" t="s">
        <v>66</v>
      </c>
      <c r="I38" s="55" t="s">
        <v>62</v>
      </c>
      <c r="J38" s="93" t="s">
        <v>254</v>
      </c>
      <c r="K38" s="20" t="s">
        <v>83</v>
      </c>
      <c r="L38" s="24" t="s">
        <v>53</v>
      </c>
      <c r="M38" s="22">
        <v>1</v>
      </c>
      <c r="N38" s="22" t="s">
        <v>538</v>
      </c>
      <c r="O38" s="22" t="s">
        <v>539</v>
      </c>
      <c r="P38" s="31"/>
      <c r="Q38" s="31"/>
      <c r="R38" s="31"/>
      <c r="S38" s="31"/>
      <c r="T38" s="22">
        <v>0.1</v>
      </c>
      <c r="U38" s="21"/>
      <c r="V38" s="22">
        <v>0.1</v>
      </c>
      <c r="W38" s="22"/>
      <c r="X38" s="22">
        <v>0.1</v>
      </c>
      <c r="Y38" s="22"/>
      <c r="Z38" s="22">
        <v>0.1</v>
      </c>
      <c r="AA38" s="21"/>
      <c r="AB38" s="22">
        <v>0.1</v>
      </c>
      <c r="AC38" s="21"/>
      <c r="AD38" s="22">
        <v>0.1</v>
      </c>
      <c r="AE38" s="27"/>
      <c r="AF38" s="22">
        <v>0.1</v>
      </c>
      <c r="AG38" s="27"/>
      <c r="AH38" s="22">
        <v>0.1</v>
      </c>
      <c r="AI38" s="21"/>
      <c r="AJ38" s="22">
        <v>0.1</v>
      </c>
      <c r="AK38" s="21"/>
      <c r="AL38" s="22">
        <v>0.1</v>
      </c>
      <c r="AM38" s="21"/>
      <c r="AN38" s="31">
        <f t="shared" si="2"/>
        <v>0.99999999999999989</v>
      </c>
      <c r="AO38" s="33">
        <v>46082</v>
      </c>
      <c r="AP38" s="34">
        <v>46387</v>
      </c>
      <c r="AQ38" s="29" t="s">
        <v>84</v>
      </c>
      <c r="AR38" s="54" t="s">
        <v>69</v>
      </c>
      <c r="AS38" s="50">
        <v>0</v>
      </c>
      <c r="AT38" s="48" t="s">
        <v>76</v>
      </c>
      <c r="AU38" s="48" t="s">
        <v>71</v>
      </c>
      <c r="AV38" s="48" t="s">
        <v>72</v>
      </c>
    </row>
    <row r="39" spans="1:48" ht="56.25" x14ac:dyDescent="0.25">
      <c r="A39" s="20" t="s">
        <v>37</v>
      </c>
      <c r="B39" s="20" t="s">
        <v>40</v>
      </c>
      <c r="C39" s="20" t="s">
        <v>47</v>
      </c>
      <c r="D39" s="20" t="s">
        <v>49</v>
      </c>
      <c r="E39" s="29" t="s">
        <v>258</v>
      </c>
      <c r="F39" s="29" t="s">
        <v>109</v>
      </c>
      <c r="G39" s="84">
        <v>1</v>
      </c>
      <c r="H39" s="23" t="s">
        <v>243</v>
      </c>
      <c r="I39" s="55" t="s">
        <v>62</v>
      </c>
      <c r="J39" s="93" t="s">
        <v>254</v>
      </c>
      <c r="K39" s="24" t="s">
        <v>454</v>
      </c>
      <c r="L39" s="24" t="s">
        <v>53</v>
      </c>
      <c r="M39" s="22">
        <v>1</v>
      </c>
      <c r="N39" s="22" t="s">
        <v>465</v>
      </c>
      <c r="O39" s="22" t="s">
        <v>466</v>
      </c>
      <c r="P39" s="22"/>
      <c r="Q39" s="21"/>
      <c r="R39" s="31">
        <v>0.05</v>
      </c>
      <c r="S39" s="21"/>
      <c r="T39" s="31">
        <v>0.1</v>
      </c>
      <c r="U39" s="21"/>
      <c r="V39" s="31">
        <v>0.1</v>
      </c>
      <c r="W39" s="21"/>
      <c r="X39" s="31">
        <v>0.1</v>
      </c>
      <c r="Y39" s="21"/>
      <c r="Z39" s="31">
        <v>0.1</v>
      </c>
      <c r="AA39" s="21"/>
      <c r="AB39" s="31">
        <v>0.1</v>
      </c>
      <c r="AC39" s="21"/>
      <c r="AD39" s="31">
        <v>0.1</v>
      </c>
      <c r="AE39" s="27"/>
      <c r="AF39" s="31">
        <v>0.1</v>
      </c>
      <c r="AG39" s="27"/>
      <c r="AH39" s="31">
        <v>0.1</v>
      </c>
      <c r="AI39" s="21"/>
      <c r="AJ39" s="31">
        <v>0.1</v>
      </c>
      <c r="AK39" s="21"/>
      <c r="AL39" s="31">
        <v>0.05</v>
      </c>
      <c r="AM39" s="21"/>
      <c r="AN39" s="31">
        <f>SUM(P39:AM39)</f>
        <v>0.99999999999999989</v>
      </c>
      <c r="AO39" s="33">
        <v>46054</v>
      </c>
      <c r="AP39" s="33">
        <v>46387</v>
      </c>
      <c r="AQ39" s="48" t="s">
        <v>245</v>
      </c>
      <c r="AR39" s="29" t="s">
        <v>246</v>
      </c>
      <c r="AS39" s="50">
        <v>0</v>
      </c>
      <c r="AT39" s="29" t="s">
        <v>76</v>
      </c>
      <c r="AU39" s="29" t="s">
        <v>451</v>
      </c>
      <c r="AV39" s="29" t="s">
        <v>451</v>
      </c>
    </row>
    <row r="40" spans="1:48" ht="56.25" x14ac:dyDescent="0.25">
      <c r="A40" s="20" t="s">
        <v>37</v>
      </c>
      <c r="B40" s="20" t="s">
        <v>40</v>
      </c>
      <c r="C40" s="20" t="s">
        <v>47</v>
      </c>
      <c r="D40" s="20" t="s">
        <v>49</v>
      </c>
      <c r="E40" s="29" t="s">
        <v>258</v>
      </c>
      <c r="F40" s="29" t="s">
        <v>109</v>
      </c>
      <c r="G40" s="84">
        <v>1</v>
      </c>
      <c r="H40" s="23" t="s">
        <v>243</v>
      </c>
      <c r="I40" s="55" t="s">
        <v>62</v>
      </c>
      <c r="J40" s="93" t="s">
        <v>254</v>
      </c>
      <c r="K40" s="24" t="s">
        <v>250</v>
      </c>
      <c r="L40" s="24" t="s">
        <v>53</v>
      </c>
      <c r="M40" s="22">
        <v>1</v>
      </c>
      <c r="N40" s="22" t="s">
        <v>452</v>
      </c>
      <c r="O40" s="22" t="s">
        <v>453</v>
      </c>
      <c r="P40" s="22"/>
      <c r="Q40" s="21"/>
      <c r="R40" s="31">
        <v>0.05</v>
      </c>
      <c r="S40" s="21"/>
      <c r="T40" s="31">
        <v>0.1</v>
      </c>
      <c r="U40" s="21"/>
      <c r="V40" s="31">
        <v>0.1</v>
      </c>
      <c r="W40" s="21"/>
      <c r="X40" s="31">
        <v>0.1</v>
      </c>
      <c r="Y40" s="21"/>
      <c r="Z40" s="31">
        <v>0.1</v>
      </c>
      <c r="AA40" s="21"/>
      <c r="AB40" s="31">
        <v>0.1</v>
      </c>
      <c r="AC40" s="21"/>
      <c r="AD40" s="31">
        <v>0.1</v>
      </c>
      <c r="AE40" s="27"/>
      <c r="AF40" s="31">
        <v>0.1</v>
      </c>
      <c r="AG40" s="27"/>
      <c r="AH40" s="31">
        <v>0.1</v>
      </c>
      <c r="AI40" s="21"/>
      <c r="AJ40" s="31">
        <v>0.1</v>
      </c>
      <c r="AK40" s="21"/>
      <c r="AL40" s="31">
        <v>0.05</v>
      </c>
      <c r="AM40" s="21"/>
      <c r="AN40" s="31">
        <f>SUM(P40:AM40)</f>
        <v>0.99999999999999989</v>
      </c>
      <c r="AO40" s="33">
        <v>46054</v>
      </c>
      <c r="AP40" s="33">
        <v>46387</v>
      </c>
      <c r="AQ40" s="48" t="s">
        <v>245</v>
      </c>
      <c r="AR40" s="29" t="s">
        <v>246</v>
      </c>
      <c r="AS40" s="50">
        <v>0</v>
      </c>
      <c r="AT40" s="29" t="s">
        <v>76</v>
      </c>
      <c r="AU40" s="29" t="s">
        <v>451</v>
      </c>
      <c r="AV40" s="29" t="s">
        <v>451</v>
      </c>
    </row>
    <row r="41" spans="1:48" ht="56.25" x14ac:dyDescent="0.25">
      <c r="A41" s="20" t="s">
        <v>37</v>
      </c>
      <c r="B41" s="20" t="s">
        <v>40</v>
      </c>
      <c r="C41" s="20" t="s">
        <v>47</v>
      </c>
      <c r="D41" s="20" t="s">
        <v>49</v>
      </c>
      <c r="E41" s="29" t="s">
        <v>258</v>
      </c>
      <c r="F41" s="29" t="s">
        <v>109</v>
      </c>
      <c r="G41" s="84">
        <v>1</v>
      </c>
      <c r="H41" s="23" t="s">
        <v>243</v>
      </c>
      <c r="I41" s="55" t="s">
        <v>62</v>
      </c>
      <c r="J41" s="93" t="s">
        <v>254</v>
      </c>
      <c r="K41" s="24" t="s">
        <v>248</v>
      </c>
      <c r="L41" s="24" t="s">
        <v>53</v>
      </c>
      <c r="M41" s="22">
        <v>1</v>
      </c>
      <c r="N41" s="22" t="s">
        <v>467</v>
      </c>
      <c r="O41" s="22" t="s">
        <v>468</v>
      </c>
      <c r="P41" s="22"/>
      <c r="Q41" s="21"/>
      <c r="R41" s="31">
        <v>0.05</v>
      </c>
      <c r="S41" s="21"/>
      <c r="T41" s="31">
        <v>0.1</v>
      </c>
      <c r="U41" s="21"/>
      <c r="V41" s="31">
        <v>0.1</v>
      </c>
      <c r="W41" s="21"/>
      <c r="X41" s="31">
        <v>0.1</v>
      </c>
      <c r="Y41" s="21"/>
      <c r="Z41" s="31">
        <v>0.1</v>
      </c>
      <c r="AA41" s="21"/>
      <c r="AB41" s="31">
        <v>0.1</v>
      </c>
      <c r="AC41" s="21"/>
      <c r="AD41" s="31">
        <v>0.1</v>
      </c>
      <c r="AE41" s="27"/>
      <c r="AF41" s="31">
        <v>0.1</v>
      </c>
      <c r="AG41" s="27"/>
      <c r="AH41" s="31">
        <v>0.1</v>
      </c>
      <c r="AI41" s="21"/>
      <c r="AJ41" s="31">
        <v>0.1</v>
      </c>
      <c r="AK41" s="21"/>
      <c r="AL41" s="31">
        <v>0.05</v>
      </c>
      <c r="AM41" s="21"/>
      <c r="AN41" s="31">
        <f>SUM(P41:AM41)</f>
        <v>0.99999999999999989</v>
      </c>
      <c r="AO41" s="33">
        <v>46054</v>
      </c>
      <c r="AP41" s="33">
        <v>46387</v>
      </c>
      <c r="AQ41" s="48" t="s">
        <v>245</v>
      </c>
      <c r="AR41" s="29" t="s">
        <v>246</v>
      </c>
      <c r="AS41" s="50">
        <v>0</v>
      </c>
      <c r="AT41" s="29" t="s">
        <v>76</v>
      </c>
      <c r="AU41" s="29" t="s">
        <v>451</v>
      </c>
      <c r="AV41" s="29" t="s">
        <v>451</v>
      </c>
    </row>
    <row r="42" spans="1:48" ht="56.25" x14ac:dyDescent="0.25">
      <c r="A42" s="20" t="s">
        <v>37</v>
      </c>
      <c r="B42" s="20" t="s">
        <v>40</v>
      </c>
      <c r="C42" s="20" t="s">
        <v>345</v>
      </c>
      <c r="D42" s="20" t="s">
        <v>346</v>
      </c>
      <c r="E42" s="29" t="s">
        <v>258</v>
      </c>
      <c r="F42" s="29" t="s">
        <v>109</v>
      </c>
      <c r="G42" s="22">
        <v>0.25</v>
      </c>
      <c r="H42" s="23" t="s">
        <v>243</v>
      </c>
      <c r="I42" s="55" t="s">
        <v>62</v>
      </c>
      <c r="J42" s="93" t="s">
        <v>254</v>
      </c>
      <c r="K42" s="85" t="s">
        <v>336</v>
      </c>
      <c r="L42" s="24" t="s">
        <v>53</v>
      </c>
      <c r="M42" s="22">
        <v>0.35</v>
      </c>
      <c r="N42" s="22" t="s">
        <v>337</v>
      </c>
      <c r="O42" s="22" t="s">
        <v>338</v>
      </c>
      <c r="P42" s="22"/>
      <c r="Q42" s="21"/>
      <c r="R42" s="31"/>
      <c r="S42" s="21"/>
      <c r="T42" s="31">
        <v>0.25</v>
      </c>
      <c r="U42" s="21"/>
      <c r="V42" s="31"/>
      <c r="W42" s="21"/>
      <c r="X42" s="31"/>
      <c r="Y42" s="21"/>
      <c r="Z42" s="31">
        <v>0.25</v>
      </c>
      <c r="AA42" s="21"/>
      <c r="AB42" s="31"/>
      <c r="AC42" s="21"/>
      <c r="AD42" s="31"/>
      <c r="AE42" s="27"/>
      <c r="AF42" s="31">
        <v>0.25</v>
      </c>
      <c r="AG42" s="27"/>
      <c r="AH42" s="31"/>
      <c r="AI42" s="21"/>
      <c r="AJ42" s="31"/>
      <c r="AK42" s="21"/>
      <c r="AL42" s="31">
        <v>0.25</v>
      </c>
      <c r="AM42" s="21"/>
      <c r="AN42" s="31">
        <f>P42+R42+T42+V42+X42+Z42+AB42+AD42+AF42+AH42+AJ42+AL42</f>
        <v>1</v>
      </c>
      <c r="AO42" s="33">
        <v>46054</v>
      </c>
      <c r="AP42" s="33">
        <v>46387</v>
      </c>
      <c r="AQ42" s="29" t="s">
        <v>339</v>
      </c>
      <c r="AR42" s="29" t="s">
        <v>340</v>
      </c>
      <c r="AS42" s="50">
        <v>0</v>
      </c>
      <c r="AT42" s="29" t="s">
        <v>552</v>
      </c>
      <c r="AU42" s="29" t="s">
        <v>552</v>
      </c>
      <c r="AV42" s="29" t="s">
        <v>551</v>
      </c>
    </row>
    <row r="43" spans="1:48" ht="45" x14ac:dyDescent="0.25">
      <c r="A43" s="25" t="s">
        <v>37</v>
      </c>
      <c r="B43" s="20" t="s">
        <v>40</v>
      </c>
      <c r="C43" s="20" t="s">
        <v>46</v>
      </c>
      <c r="D43" s="20" t="s">
        <v>346</v>
      </c>
      <c r="E43" s="29" t="s">
        <v>258</v>
      </c>
      <c r="F43" s="29" t="s">
        <v>109</v>
      </c>
      <c r="G43" s="28">
        <v>827</v>
      </c>
      <c r="H43" s="23" t="s">
        <v>243</v>
      </c>
      <c r="I43" s="55" t="s">
        <v>62</v>
      </c>
      <c r="J43" s="93" t="s">
        <v>254</v>
      </c>
      <c r="K43" s="85" t="s">
        <v>341</v>
      </c>
      <c r="L43" s="24" t="s">
        <v>53</v>
      </c>
      <c r="M43" s="22">
        <v>0.05</v>
      </c>
      <c r="N43" s="22" t="s">
        <v>481</v>
      </c>
      <c r="O43" s="22" t="s">
        <v>482</v>
      </c>
      <c r="P43" s="32">
        <v>8.3299999999999999E-2</v>
      </c>
      <c r="Q43" s="21"/>
      <c r="R43" s="32">
        <v>8.3299999999999999E-2</v>
      </c>
      <c r="S43" s="95"/>
      <c r="T43" s="32">
        <v>8.3299999999999999E-2</v>
      </c>
      <c r="U43" s="21"/>
      <c r="V43" s="32">
        <v>8.3299999999999999E-2</v>
      </c>
      <c r="W43" s="21"/>
      <c r="X43" s="32">
        <v>8.3299999999999999E-2</v>
      </c>
      <c r="Y43" s="32"/>
      <c r="Z43" s="32">
        <v>8.3299999999999999E-2</v>
      </c>
      <c r="AA43" s="21"/>
      <c r="AB43" s="32">
        <v>8.3299999999999999E-2</v>
      </c>
      <c r="AC43" s="21"/>
      <c r="AD43" s="32">
        <v>8.3299999999999999E-2</v>
      </c>
      <c r="AE43" s="32"/>
      <c r="AF43" s="32">
        <v>8.3299999999999999E-2</v>
      </c>
      <c r="AG43" s="27"/>
      <c r="AH43" s="32">
        <v>8.3299999999999999E-2</v>
      </c>
      <c r="AI43" s="21"/>
      <c r="AJ43" s="32">
        <v>8.3299999999999999E-2</v>
      </c>
      <c r="AK43" s="32"/>
      <c r="AL43" s="32">
        <v>8.3299999999999999E-2</v>
      </c>
      <c r="AM43" s="21"/>
      <c r="AN43" s="31">
        <f>SUM(P43:AL43)</f>
        <v>0.99960000000000016</v>
      </c>
      <c r="AO43" s="33">
        <v>46082</v>
      </c>
      <c r="AP43" s="33">
        <v>46387</v>
      </c>
      <c r="AQ43" s="29" t="s">
        <v>342</v>
      </c>
      <c r="AR43" s="29" t="s">
        <v>340</v>
      </c>
      <c r="AS43" s="50">
        <v>0</v>
      </c>
      <c r="AT43" s="29" t="s">
        <v>552</v>
      </c>
      <c r="AU43" s="29" t="s">
        <v>552</v>
      </c>
      <c r="AV43" s="29" t="s">
        <v>551</v>
      </c>
    </row>
    <row r="44" spans="1:48" ht="45" x14ac:dyDescent="0.25">
      <c r="A44" s="25" t="s">
        <v>37</v>
      </c>
      <c r="B44" s="20" t="s">
        <v>40</v>
      </c>
      <c r="C44" s="20" t="s">
        <v>46</v>
      </c>
      <c r="D44" s="20" t="s">
        <v>346</v>
      </c>
      <c r="E44" s="29" t="s">
        <v>258</v>
      </c>
      <c r="F44" s="29" t="s">
        <v>109</v>
      </c>
      <c r="G44" s="28">
        <v>1</v>
      </c>
      <c r="H44" s="23" t="s">
        <v>243</v>
      </c>
      <c r="I44" s="55" t="s">
        <v>62</v>
      </c>
      <c r="J44" s="93" t="s">
        <v>254</v>
      </c>
      <c r="K44" s="85" t="s">
        <v>343</v>
      </c>
      <c r="L44" s="24" t="s">
        <v>53</v>
      </c>
      <c r="M44" s="22">
        <v>0.1</v>
      </c>
      <c r="N44" s="22" t="s">
        <v>483</v>
      </c>
      <c r="O44" s="22" t="s">
        <v>486</v>
      </c>
      <c r="P44" s="22"/>
      <c r="Q44" s="21"/>
      <c r="R44" s="22"/>
      <c r="S44" s="21"/>
      <c r="T44" s="22"/>
      <c r="U44" s="21"/>
      <c r="V44" s="22"/>
      <c r="W44" s="21"/>
      <c r="X44" s="95"/>
      <c r="Y44" s="21"/>
      <c r="Z44" s="22">
        <v>0.5</v>
      </c>
      <c r="AA44" s="21"/>
      <c r="AB44" s="22"/>
      <c r="AC44" s="21"/>
      <c r="AD44" s="22"/>
      <c r="AE44" s="27"/>
      <c r="AF44" s="95"/>
      <c r="AG44" s="27"/>
      <c r="AH44" s="22"/>
      <c r="AI44" s="21"/>
      <c r="AJ44" s="22"/>
      <c r="AK44" s="21"/>
      <c r="AL44" s="22">
        <v>0.5</v>
      </c>
      <c r="AM44" s="21"/>
      <c r="AN44" s="31">
        <f>SUM(P44:AM44)</f>
        <v>1</v>
      </c>
      <c r="AO44" s="33">
        <v>46143</v>
      </c>
      <c r="AP44" s="33">
        <v>46295</v>
      </c>
      <c r="AQ44" s="29" t="s">
        <v>342</v>
      </c>
      <c r="AR44" s="29" t="s">
        <v>340</v>
      </c>
      <c r="AS44" s="50">
        <v>0</v>
      </c>
      <c r="AT44" s="29" t="s">
        <v>552</v>
      </c>
      <c r="AU44" s="29" t="s">
        <v>552</v>
      </c>
      <c r="AV44" s="29" t="s">
        <v>551</v>
      </c>
    </row>
    <row r="45" spans="1:48" ht="45" x14ac:dyDescent="0.25">
      <c r="A45" s="25" t="s">
        <v>37</v>
      </c>
      <c r="B45" s="20" t="s">
        <v>40</v>
      </c>
      <c r="C45" s="20" t="s">
        <v>46</v>
      </c>
      <c r="D45" s="20" t="s">
        <v>346</v>
      </c>
      <c r="E45" s="29" t="s">
        <v>258</v>
      </c>
      <c r="F45" s="29" t="s">
        <v>109</v>
      </c>
      <c r="G45" s="21" t="s">
        <v>89</v>
      </c>
      <c r="H45" s="23" t="s">
        <v>243</v>
      </c>
      <c r="I45" s="55" t="s">
        <v>62</v>
      </c>
      <c r="J45" s="93" t="s">
        <v>254</v>
      </c>
      <c r="K45" s="85" t="s">
        <v>344</v>
      </c>
      <c r="L45" s="24" t="s">
        <v>53</v>
      </c>
      <c r="M45" s="22">
        <v>0.05</v>
      </c>
      <c r="N45" s="22" t="s">
        <v>484</v>
      </c>
      <c r="O45" s="22" t="s">
        <v>485</v>
      </c>
      <c r="P45" s="32">
        <v>8.3299999999999999E-2</v>
      </c>
      <c r="Q45" s="21"/>
      <c r="R45" s="32">
        <v>8.3299999999999999E-2</v>
      </c>
      <c r="S45" s="21"/>
      <c r="T45" s="32">
        <v>8.3299999999999999E-2</v>
      </c>
      <c r="U45" s="21"/>
      <c r="V45" s="32">
        <v>8.3299999999999999E-2</v>
      </c>
      <c r="W45" s="21"/>
      <c r="X45" s="32">
        <v>8.3299999999999999E-2</v>
      </c>
      <c r="Y45" s="32"/>
      <c r="Z45" s="32">
        <v>8.3299999999999999E-2</v>
      </c>
      <c r="AA45" s="21"/>
      <c r="AB45" s="32">
        <v>8.3299999999999999E-2</v>
      </c>
      <c r="AC45" s="21"/>
      <c r="AD45" s="32">
        <v>8.3299999999999999E-2</v>
      </c>
      <c r="AE45" s="32"/>
      <c r="AF45" s="32">
        <v>8.3299999999999999E-2</v>
      </c>
      <c r="AG45" s="27"/>
      <c r="AH45" s="32">
        <v>8.3299999999999999E-2</v>
      </c>
      <c r="AI45" s="21"/>
      <c r="AJ45" s="32">
        <v>8.3299999999999999E-2</v>
      </c>
      <c r="AK45" s="32"/>
      <c r="AL45" s="32">
        <v>8.3299999999999999E-2</v>
      </c>
      <c r="AM45" s="31"/>
      <c r="AN45" s="31">
        <f>SUM(P45:AM45)</f>
        <v>0.99960000000000016</v>
      </c>
      <c r="AO45" s="33">
        <v>46143</v>
      </c>
      <c r="AP45" s="33">
        <v>46295</v>
      </c>
      <c r="AQ45" s="29" t="s">
        <v>342</v>
      </c>
      <c r="AR45" s="29" t="s">
        <v>340</v>
      </c>
      <c r="AS45" s="50">
        <v>0</v>
      </c>
      <c r="AT45" s="29" t="s">
        <v>552</v>
      </c>
      <c r="AU45" s="29" t="s">
        <v>552</v>
      </c>
      <c r="AV45" s="29" t="s">
        <v>551</v>
      </c>
    </row>
    <row r="46" spans="1:48" ht="56.25" x14ac:dyDescent="0.25">
      <c r="A46" s="20" t="s">
        <v>37</v>
      </c>
      <c r="B46" s="20" t="s">
        <v>40</v>
      </c>
      <c r="C46" s="20" t="s">
        <v>47</v>
      </c>
      <c r="D46" s="20" t="s">
        <v>49</v>
      </c>
      <c r="E46" s="29" t="s">
        <v>258</v>
      </c>
      <c r="F46" s="29" t="s">
        <v>109</v>
      </c>
      <c r="G46" s="84">
        <v>1</v>
      </c>
      <c r="H46" s="23" t="s">
        <v>243</v>
      </c>
      <c r="I46" s="55" t="s">
        <v>62</v>
      </c>
      <c r="J46" s="93" t="s">
        <v>254</v>
      </c>
      <c r="K46" s="24" t="s">
        <v>457</v>
      </c>
      <c r="L46" s="29" t="s">
        <v>109</v>
      </c>
      <c r="M46" s="22">
        <v>1</v>
      </c>
      <c r="N46" s="22" t="s">
        <v>469</v>
      </c>
      <c r="O46" s="22" t="s">
        <v>470</v>
      </c>
      <c r="P46" s="22"/>
      <c r="Q46" s="21"/>
      <c r="R46" s="31">
        <v>0.05</v>
      </c>
      <c r="S46" s="21"/>
      <c r="T46" s="31">
        <v>0.1</v>
      </c>
      <c r="U46" s="21"/>
      <c r="V46" s="31">
        <v>0.1</v>
      </c>
      <c r="W46" s="21"/>
      <c r="X46" s="31">
        <v>0.1</v>
      </c>
      <c r="Y46" s="21"/>
      <c r="Z46" s="31">
        <v>0.1</v>
      </c>
      <c r="AA46" s="21"/>
      <c r="AB46" s="31">
        <v>0.1</v>
      </c>
      <c r="AC46" s="21"/>
      <c r="AD46" s="31">
        <v>0.1</v>
      </c>
      <c r="AE46" s="27"/>
      <c r="AF46" s="31">
        <v>0.1</v>
      </c>
      <c r="AG46" s="27"/>
      <c r="AH46" s="31">
        <v>0.1</v>
      </c>
      <c r="AI46" s="21"/>
      <c r="AJ46" s="31">
        <v>0.1</v>
      </c>
      <c r="AK46" s="21"/>
      <c r="AL46" s="31">
        <v>0.05</v>
      </c>
      <c r="AM46" s="21"/>
      <c r="AN46" s="31">
        <f>SUM(P46:AM46)</f>
        <v>0.99999999999999989</v>
      </c>
      <c r="AO46" s="33">
        <v>46054</v>
      </c>
      <c r="AP46" s="33">
        <v>46387</v>
      </c>
      <c r="AQ46" s="48" t="s">
        <v>313</v>
      </c>
      <c r="AR46" s="29" t="s">
        <v>246</v>
      </c>
      <c r="AS46" s="50">
        <v>0</v>
      </c>
      <c r="AT46" s="29" t="s">
        <v>76</v>
      </c>
      <c r="AU46" s="29" t="s">
        <v>451</v>
      </c>
      <c r="AV46" s="29" t="s">
        <v>451</v>
      </c>
    </row>
    <row r="47" spans="1:48" ht="56.25" x14ac:dyDescent="0.25">
      <c r="A47" s="20" t="s">
        <v>37</v>
      </c>
      <c r="B47" s="20" t="s">
        <v>40</v>
      </c>
      <c r="C47" s="20" t="s">
        <v>47</v>
      </c>
      <c r="D47" s="20" t="s">
        <v>49</v>
      </c>
      <c r="E47" s="29" t="s">
        <v>258</v>
      </c>
      <c r="F47" s="29" t="s">
        <v>109</v>
      </c>
      <c r="G47" s="84">
        <v>1</v>
      </c>
      <c r="H47" s="23" t="s">
        <v>243</v>
      </c>
      <c r="I47" s="55" t="s">
        <v>62</v>
      </c>
      <c r="J47" s="93" t="s">
        <v>254</v>
      </c>
      <c r="K47" s="24" t="s">
        <v>458</v>
      </c>
      <c r="L47" s="24" t="s">
        <v>53</v>
      </c>
      <c r="M47" s="22">
        <v>1</v>
      </c>
      <c r="N47" s="22" t="s">
        <v>459</v>
      </c>
      <c r="O47" s="22" t="s">
        <v>460</v>
      </c>
      <c r="P47" s="22"/>
      <c r="Q47" s="21"/>
      <c r="R47" s="31">
        <v>0.05</v>
      </c>
      <c r="S47" s="21"/>
      <c r="T47" s="31">
        <v>0.1</v>
      </c>
      <c r="U47" s="21"/>
      <c r="V47" s="31">
        <v>0.1</v>
      </c>
      <c r="W47" s="21"/>
      <c r="X47" s="31">
        <v>0.1</v>
      </c>
      <c r="Y47" s="21"/>
      <c r="Z47" s="31">
        <v>0.1</v>
      </c>
      <c r="AA47" s="21"/>
      <c r="AB47" s="31">
        <v>0.1</v>
      </c>
      <c r="AC47" s="21"/>
      <c r="AD47" s="31">
        <v>0.1</v>
      </c>
      <c r="AE47" s="27"/>
      <c r="AF47" s="31">
        <v>0.1</v>
      </c>
      <c r="AG47" s="27"/>
      <c r="AH47" s="31">
        <v>0.1</v>
      </c>
      <c r="AI47" s="21"/>
      <c r="AJ47" s="31">
        <v>0.1</v>
      </c>
      <c r="AK47" s="21"/>
      <c r="AL47" s="31">
        <v>0.05</v>
      </c>
      <c r="AM47" s="21"/>
      <c r="AN47" s="31">
        <f>SUM(P47:AM47)</f>
        <v>0.99999999999999989</v>
      </c>
      <c r="AO47" s="33">
        <v>46054</v>
      </c>
      <c r="AP47" s="33">
        <v>46387</v>
      </c>
      <c r="AQ47" s="48" t="s">
        <v>245</v>
      </c>
      <c r="AR47" s="29" t="s">
        <v>246</v>
      </c>
      <c r="AS47" s="50">
        <v>0</v>
      </c>
      <c r="AT47" s="29" t="s">
        <v>76</v>
      </c>
      <c r="AU47" s="29" t="s">
        <v>451</v>
      </c>
      <c r="AV47" s="29" t="s">
        <v>451</v>
      </c>
    </row>
    <row r="48" spans="1:48" ht="62.25" customHeight="1" x14ac:dyDescent="0.25">
      <c r="A48" s="23" t="s">
        <v>37</v>
      </c>
      <c r="B48" s="26" t="s">
        <v>40</v>
      </c>
      <c r="C48" s="20" t="s">
        <v>43</v>
      </c>
      <c r="D48" s="20" t="s">
        <v>73</v>
      </c>
      <c r="E48" s="48" t="s">
        <v>88</v>
      </c>
      <c r="F48" s="29" t="s">
        <v>109</v>
      </c>
      <c r="G48" s="32">
        <v>0.35</v>
      </c>
      <c r="H48" s="26" t="s">
        <v>66</v>
      </c>
      <c r="I48" s="55" t="s">
        <v>63</v>
      </c>
      <c r="J48" s="93" t="s">
        <v>547</v>
      </c>
      <c r="K48" s="30" t="s">
        <v>77</v>
      </c>
      <c r="L48" s="24" t="s">
        <v>53</v>
      </c>
      <c r="M48" s="22">
        <v>1</v>
      </c>
      <c r="N48" s="22" t="s">
        <v>503</v>
      </c>
      <c r="O48" s="22" t="s">
        <v>504</v>
      </c>
      <c r="P48" s="22"/>
      <c r="Q48" s="21"/>
      <c r="R48" s="22"/>
      <c r="S48" s="21"/>
      <c r="T48" s="22">
        <v>0.25</v>
      </c>
      <c r="U48" s="22"/>
      <c r="V48" s="22"/>
      <c r="W48" s="21"/>
      <c r="X48" s="22"/>
      <c r="Y48" s="21"/>
      <c r="Z48" s="22">
        <v>0.25</v>
      </c>
      <c r="AA48" s="21"/>
      <c r="AB48" s="22"/>
      <c r="AC48" s="21"/>
      <c r="AD48" s="22"/>
      <c r="AE48" s="27"/>
      <c r="AF48" s="22">
        <v>0.25</v>
      </c>
      <c r="AG48" s="27"/>
      <c r="AH48" s="22"/>
      <c r="AI48" s="21"/>
      <c r="AJ48" s="22"/>
      <c r="AK48" s="21"/>
      <c r="AL48" s="22">
        <v>0.25</v>
      </c>
      <c r="AM48" s="21"/>
      <c r="AN48" s="31">
        <f t="shared" si="2"/>
        <v>1</v>
      </c>
      <c r="AO48" s="33">
        <v>46082</v>
      </c>
      <c r="AP48" s="34">
        <v>46387</v>
      </c>
      <c r="AQ48" s="29" t="s">
        <v>79</v>
      </c>
      <c r="AR48" s="54" t="s">
        <v>69</v>
      </c>
      <c r="AS48" s="50">
        <v>0</v>
      </c>
      <c r="AT48" s="48" t="s">
        <v>76</v>
      </c>
      <c r="AU48" s="48" t="s">
        <v>71</v>
      </c>
      <c r="AV48" s="48" t="s">
        <v>72</v>
      </c>
    </row>
    <row r="49" spans="1:48" ht="60" customHeight="1" x14ac:dyDescent="0.25">
      <c r="A49" s="23" t="s">
        <v>37</v>
      </c>
      <c r="B49" s="26" t="s">
        <v>40</v>
      </c>
      <c r="C49" s="20" t="s">
        <v>43</v>
      </c>
      <c r="D49" s="20" t="s">
        <v>73</v>
      </c>
      <c r="E49" s="48" t="s">
        <v>88</v>
      </c>
      <c r="F49" s="29" t="s">
        <v>109</v>
      </c>
      <c r="G49" s="32">
        <v>0.35</v>
      </c>
      <c r="H49" s="26" t="s">
        <v>66</v>
      </c>
      <c r="I49" s="55" t="s">
        <v>63</v>
      </c>
      <c r="J49" s="93" t="s">
        <v>502</v>
      </c>
      <c r="K49" s="30" t="s">
        <v>78</v>
      </c>
      <c r="L49" s="24" t="s">
        <v>53</v>
      </c>
      <c r="M49" s="22">
        <v>1</v>
      </c>
      <c r="N49" s="22" t="s">
        <v>505</v>
      </c>
      <c r="O49" s="22" t="s">
        <v>506</v>
      </c>
      <c r="P49" s="21"/>
      <c r="Q49" s="21"/>
      <c r="R49" s="21"/>
      <c r="S49" s="21"/>
      <c r="T49" s="22">
        <v>0.1</v>
      </c>
      <c r="U49" s="21"/>
      <c r="V49" s="22">
        <v>0.1</v>
      </c>
      <c r="W49" s="22"/>
      <c r="X49" s="22">
        <v>0.1</v>
      </c>
      <c r="Y49" s="22"/>
      <c r="Z49" s="22">
        <v>0.1</v>
      </c>
      <c r="AA49" s="21"/>
      <c r="AB49" s="22">
        <v>0.1</v>
      </c>
      <c r="AC49" s="21"/>
      <c r="AD49" s="22">
        <v>0.1</v>
      </c>
      <c r="AE49" s="27"/>
      <c r="AF49" s="22">
        <v>0.1</v>
      </c>
      <c r="AG49" s="27"/>
      <c r="AH49" s="22">
        <v>0.1</v>
      </c>
      <c r="AI49" s="21"/>
      <c r="AJ49" s="22">
        <v>0.1</v>
      </c>
      <c r="AK49" s="21"/>
      <c r="AL49" s="22">
        <v>0.1</v>
      </c>
      <c r="AM49" s="21"/>
      <c r="AN49" s="31">
        <f t="shared" si="2"/>
        <v>0.99999999999999989</v>
      </c>
      <c r="AO49" s="33">
        <v>46082</v>
      </c>
      <c r="AP49" s="34">
        <v>46387</v>
      </c>
      <c r="AQ49" s="29" t="s">
        <v>80</v>
      </c>
      <c r="AR49" s="54" t="s">
        <v>69</v>
      </c>
      <c r="AS49" s="50">
        <v>0</v>
      </c>
      <c r="AT49" s="48" t="s">
        <v>76</v>
      </c>
      <c r="AU49" s="48" t="s">
        <v>71</v>
      </c>
      <c r="AV49" s="48" t="s">
        <v>72</v>
      </c>
    </row>
    <row r="50" spans="1:48" ht="45" customHeight="1" x14ac:dyDescent="0.25">
      <c r="A50" s="23" t="s">
        <v>37</v>
      </c>
      <c r="B50" s="26" t="s">
        <v>40</v>
      </c>
      <c r="C50" s="20" t="s">
        <v>43</v>
      </c>
      <c r="D50" s="20" t="s">
        <v>73</v>
      </c>
      <c r="E50" s="48" t="s">
        <v>88</v>
      </c>
      <c r="F50" s="29" t="s">
        <v>109</v>
      </c>
      <c r="G50" s="32">
        <v>0.35</v>
      </c>
      <c r="H50" s="26" t="s">
        <v>66</v>
      </c>
      <c r="I50" s="55" t="s">
        <v>63</v>
      </c>
      <c r="J50" s="93" t="s">
        <v>502</v>
      </c>
      <c r="K50" s="30" t="s">
        <v>81</v>
      </c>
      <c r="L50" s="24" t="s">
        <v>53</v>
      </c>
      <c r="M50" s="22">
        <v>1</v>
      </c>
      <c r="N50" s="22" t="s">
        <v>507</v>
      </c>
      <c r="O50" s="22" t="s">
        <v>508</v>
      </c>
      <c r="P50" s="31"/>
      <c r="Q50" s="31"/>
      <c r="R50" s="31"/>
      <c r="S50" s="31"/>
      <c r="T50" s="22">
        <v>0.1</v>
      </c>
      <c r="U50" s="21"/>
      <c r="V50" s="22">
        <v>0.1</v>
      </c>
      <c r="W50" s="22"/>
      <c r="X50" s="22">
        <v>0.1</v>
      </c>
      <c r="Y50" s="22"/>
      <c r="Z50" s="22">
        <v>0.1</v>
      </c>
      <c r="AA50" s="21"/>
      <c r="AB50" s="22">
        <v>0.1</v>
      </c>
      <c r="AC50" s="21"/>
      <c r="AD50" s="22">
        <v>0.1</v>
      </c>
      <c r="AE50" s="27"/>
      <c r="AF50" s="22">
        <v>0.1</v>
      </c>
      <c r="AG50" s="27"/>
      <c r="AH50" s="22">
        <v>0.1</v>
      </c>
      <c r="AI50" s="21"/>
      <c r="AJ50" s="22">
        <v>0.1</v>
      </c>
      <c r="AK50" s="21"/>
      <c r="AL50" s="22">
        <v>0.1</v>
      </c>
      <c r="AM50" s="21"/>
      <c r="AN50" s="31">
        <f t="shared" si="2"/>
        <v>0.99999999999999989</v>
      </c>
      <c r="AO50" s="33">
        <v>46082</v>
      </c>
      <c r="AP50" s="34">
        <v>46387</v>
      </c>
      <c r="AQ50" s="29" t="s">
        <v>82</v>
      </c>
      <c r="AR50" s="54" t="s">
        <v>69</v>
      </c>
      <c r="AS50" s="50">
        <v>0</v>
      </c>
      <c r="AT50" s="48" t="s">
        <v>76</v>
      </c>
      <c r="AU50" s="48" t="s">
        <v>71</v>
      </c>
      <c r="AV50" s="48" t="s">
        <v>72</v>
      </c>
    </row>
    <row r="51" spans="1:48" ht="87" customHeight="1" x14ac:dyDescent="0.25">
      <c r="A51" s="23" t="s">
        <v>37</v>
      </c>
      <c r="B51" s="26" t="s">
        <v>38</v>
      </c>
      <c r="C51" s="20" t="s">
        <v>41</v>
      </c>
      <c r="D51" s="20" t="s">
        <v>87</v>
      </c>
      <c r="E51" s="48" t="s">
        <v>88</v>
      </c>
      <c r="F51" s="29" t="s">
        <v>109</v>
      </c>
      <c r="G51" s="32" t="s">
        <v>89</v>
      </c>
      <c r="H51" s="26" t="s">
        <v>90</v>
      </c>
      <c r="I51" s="55" t="s">
        <v>63</v>
      </c>
      <c r="J51" s="93" t="s">
        <v>502</v>
      </c>
      <c r="K51" s="30" t="s">
        <v>86</v>
      </c>
      <c r="L51" s="24" t="s">
        <v>53</v>
      </c>
      <c r="M51" s="22">
        <v>1</v>
      </c>
      <c r="N51" s="22" t="s">
        <v>509</v>
      </c>
      <c r="O51" s="22" t="s">
        <v>510</v>
      </c>
      <c r="P51" s="31"/>
      <c r="Q51" s="31"/>
      <c r="R51" s="31"/>
      <c r="S51" s="31"/>
      <c r="T51" s="31"/>
      <c r="U51" s="31"/>
      <c r="V51" s="36">
        <v>0.25</v>
      </c>
      <c r="W51" s="36"/>
      <c r="X51" s="36"/>
      <c r="Y51" s="36"/>
      <c r="Z51" s="36"/>
      <c r="AA51" s="36"/>
      <c r="AB51" s="36">
        <v>0.25</v>
      </c>
      <c r="AC51" s="36"/>
      <c r="AD51" s="36"/>
      <c r="AE51" s="36"/>
      <c r="AF51" s="36"/>
      <c r="AG51" s="36"/>
      <c r="AH51" s="36">
        <v>0.25</v>
      </c>
      <c r="AI51" s="36"/>
      <c r="AJ51" s="36"/>
      <c r="AK51" s="36"/>
      <c r="AL51" s="36">
        <v>0.25</v>
      </c>
      <c r="AM51" s="36"/>
      <c r="AN51" s="31">
        <f t="shared" si="2"/>
        <v>1</v>
      </c>
      <c r="AO51" s="34">
        <v>46113</v>
      </c>
      <c r="AP51" s="34">
        <v>46387</v>
      </c>
      <c r="AQ51" s="48" t="s">
        <v>91</v>
      </c>
      <c r="AR51" s="54" t="s">
        <v>69</v>
      </c>
      <c r="AS51" s="50">
        <v>0</v>
      </c>
      <c r="AT51" s="48" t="s">
        <v>76</v>
      </c>
      <c r="AU51" s="48" t="s">
        <v>71</v>
      </c>
      <c r="AV51" s="48" t="s">
        <v>72</v>
      </c>
    </row>
    <row r="52" spans="1:48" ht="87" customHeight="1" x14ac:dyDescent="0.25">
      <c r="A52" s="56" t="s">
        <v>105</v>
      </c>
      <c r="B52" s="26" t="s">
        <v>38</v>
      </c>
      <c r="C52" s="20" t="s">
        <v>41</v>
      </c>
      <c r="D52" s="20" t="s">
        <v>87</v>
      </c>
      <c r="E52" s="48" t="s">
        <v>108</v>
      </c>
      <c r="F52" s="29" t="s">
        <v>109</v>
      </c>
      <c r="G52" s="57" t="s">
        <v>110</v>
      </c>
      <c r="H52" s="26" t="s">
        <v>422</v>
      </c>
      <c r="I52" s="55" t="s">
        <v>63</v>
      </c>
      <c r="J52" s="93" t="s">
        <v>502</v>
      </c>
      <c r="K52" s="85" t="s">
        <v>423</v>
      </c>
      <c r="L52" s="24" t="s">
        <v>53</v>
      </c>
      <c r="M52" s="22">
        <v>1</v>
      </c>
      <c r="N52" s="22" t="s">
        <v>424</v>
      </c>
      <c r="O52" s="22" t="s">
        <v>425</v>
      </c>
      <c r="P52" s="22"/>
      <c r="Q52" s="21"/>
      <c r="R52" s="22"/>
      <c r="S52" s="21"/>
      <c r="T52" s="22">
        <v>0.25</v>
      </c>
      <c r="U52" s="21"/>
      <c r="V52" s="22"/>
      <c r="W52" s="21"/>
      <c r="X52" s="22">
        <v>0.25</v>
      </c>
      <c r="Y52" s="21"/>
      <c r="Z52" s="22"/>
      <c r="AA52" s="21"/>
      <c r="AB52" s="22"/>
      <c r="AC52" s="21"/>
      <c r="AD52" s="22">
        <v>0.25</v>
      </c>
      <c r="AE52" s="27"/>
      <c r="AF52" s="22"/>
      <c r="AG52" s="27"/>
      <c r="AH52" s="22"/>
      <c r="AI52" s="21"/>
      <c r="AJ52" s="22">
        <v>0.25</v>
      </c>
      <c r="AK52" s="21"/>
      <c r="AL52" s="22"/>
      <c r="AM52" s="21"/>
      <c r="AN52" s="31">
        <f t="shared" si="2"/>
        <v>1</v>
      </c>
      <c r="AO52" s="58">
        <v>46082</v>
      </c>
      <c r="AP52" s="33">
        <v>46356</v>
      </c>
      <c r="AQ52" s="29" t="s">
        <v>426</v>
      </c>
      <c r="AR52" s="29" t="s">
        <v>340</v>
      </c>
      <c r="AS52" s="50">
        <v>0</v>
      </c>
      <c r="AT52" s="29" t="s">
        <v>552</v>
      </c>
      <c r="AU52" s="29" t="s">
        <v>552</v>
      </c>
      <c r="AV52" s="29" t="s">
        <v>551</v>
      </c>
    </row>
    <row r="53" spans="1:48" ht="56.25" x14ac:dyDescent="0.25">
      <c r="A53" s="25" t="s">
        <v>37</v>
      </c>
      <c r="B53" s="20" t="s">
        <v>40</v>
      </c>
      <c r="C53" s="20" t="s">
        <v>45</v>
      </c>
      <c r="D53" s="20" t="s">
        <v>257</v>
      </c>
      <c r="E53" s="29" t="s">
        <v>258</v>
      </c>
      <c r="F53" s="29" t="s">
        <v>109</v>
      </c>
      <c r="G53" s="21">
        <v>12</v>
      </c>
      <c r="H53" s="20" t="s">
        <v>290</v>
      </c>
      <c r="I53" s="55" t="s">
        <v>63</v>
      </c>
      <c r="J53" s="93" t="s">
        <v>502</v>
      </c>
      <c r="K53" s="24" t="s">
        <v>427</v>
      </c>
      <c r="L53" s="24" t="s">
        <v>53</v>
      </c>
      <c r="M53" s="22">
        <v>0.25</v>
      </c>
      <c r="N53" s="22" t="s">
        <v>264</v>
      </c>
      <c r="O53" s="22" t="s">
        <v>265</v>
      </c>
      <c r="P53" s="22"/>
      <c r="Q53" s="21"/>
      <c r="R53" s="22"/>
      <c r="S53" s="21"/>
      <c r="T53" s="22">
        <v>0.2</v>
      </c>
      <c r="U53" s="21"/>
      <c r="V53" s="22"/>
      <c r="W53" s="21"/>
      <c r="X53" s="22">
        <v>0.2</v>
      </c>
      <c r="Y53" s="21"/>
      <c r="Z53" s="22"/>
      <c r="AA53" s="21"/>
      <c r="AB53" s="22">
        <v>0.2</v>
      </c>
      <c r="AC53" s="21"/>
      <c r="AD53" s="22"/>
      <c r="AE53" s="27"/>
      <c r="AF53" s="22">
        <v>0.2</v>
      </c>
      <c r="AG53" s="27"/>
      <c r="AH53" s="22"/>
      <c r="AI53" s="21"/>
      <c r="AJ53" s="22">
        <v>0.2</v>
      </c>
      <c r="AK53" s="21"/>
      <c r="AL53" s="22"/>
      <c r="AM53" s="21"/>
      <c r="AN53" s="31">
        <f>P53+R53+T53+V53+X53+Z53+AB53+AD53+AF53+AH53+AJ53+AL53</f>
        <v>1</v>
      </c>
      <c r="AO53" s="33">
        <v>46082</v>
      </c>
      <c r="AP53" s="33">
        <v>46356</v>
      </c>
      <c r="AQ53" s="29" t="s">
        <v>205</v>
      </c>
      <c r="AR53" s="53" t="s">
        <v>262</v>
      </c>
      <c r="AS53" s="50">
        <v>0</v>
      </c>
      <c r="AT53" s="52" t="s">
        <v>76</v>
      </c>
      <c r="AU53" s="51" t="s">
        <v>76</v>
      </c>
      <c r="AV53" s="48" t="s">
        <v>263</v>
      </c>
    </row>
    <row r="54" spans="1:48" ht="56.25" x14ac:dyDescent="0.25">
      <c r="A54" s="25" t="s">
        <v>37</v>
      </c>
      <c r="B54" s="20" t="s">
        <v>40</v>
      </c>
      <c r="C54" s="20" t="s">
        <v>256</v>
      </c>
      <c r="D54" s="20" t="s">
        <v>257</v>
      </c>
      <c r="E54" s="29" t="s">
        <v>258</v>
      </c>
      <c r="F54" s="29" t="s">
        <v>109</v>
      </c>
      <c r="G54" s="22" t="s">
        <v>89</v>
      </c>
      <c r="H54" s="23" t="s">
        <v>170</v>
      </c>
      <c r="I54" s="55" t="s">
        <v>63</v>
      </c>
      <c r="J54" s="93" t="s">
        <v>502</v>
      </c>
      <c r="K54" s="24" t="s">
        <v>259</v>
      </c>
      <c r="L54" s="24" t="s">
        <v>53</v>
      </c>
      <c r="M54" s="22">
        <v>0.25</v>
      </c>
      <c r="N54" s="22" t="s">
        <v>260</v>
      </c>
      <c r="O54" s="22" t="s">
        <v>261</v>
      </c>
      <c r="P54" s="22"/>
      <c r="Q54" s="21"/>
      <c r="R54" s="22"/>
      <c r="S54" s="21"/>
      <c r="T54" s="22">
        <v>0.2</v>
      </c>
      <c r="U54" s="21"/>
      <c r="V54" s="22"/>
      <c r="W54" s="21"/>
      <c r="X54" s="22">
        <v>0.2</v>
      </c>
      <c r="Y54" s="21"/>
      <c r="Z54" s="22"/>
      <c r="AA54" s="21"/>
      <c r="AB54" s="22">
        <v>0.2</v>
      </c>
      <c r="AC54" s="21"/>
      <c r="AD54" s="22"/>
      <c r="AE54" s="27"/>
      <c r="AF54" s="22">
        <v>0.2</v>
      </c>
      <c r="AG54" s="27"/>
      <c r="AH54" s="22"/>
      <c r="AI54" s="21"/>
      <c r="AJ54" s="22">
        <v>0.2</v>
      </c>
      <c r="AK54" s="21"/>
      <c r="AL54" s="22"/>
      <c r="AM54" s="21"/>
      <c r="AN54" s="31">
        <f>P54+R54+T54+V54+X54+Z54+AB54+AD54+AF54+AH54+AJ54+AL54</f>
        <v>1</v>
      </c>
      <c r="AO54" s="33">
        <v>46082</v>
      </c>
      <c r="AP54" s="33">
        <v>46356</v>
      </c>
      <c r="AQ54" s="29" t="s">
        <v>205</v>
      </c>
      <c r="AR54" s="53" t="s">
        <v>262</v>
      </c>
      <c r="AS54" s="50">
        <v>0</v>
      </c>
      <c r="AT54" s="52" t="s">
        <v>76</v>
      </c>
      <c r="AU54" s="51" t="s">
        <v>76</v>
      </c>
      <c r="AV54" s="48" t="s">
        <v>263</v>
      </c>
    </row>
    <row r="55" spans="1:48" ht="45" x14ac:dyDescent="0.25">
      <c r="A55" s="26" t="s">
        <v>37</v>
      </c>
      <c r="B55" s="26" t="s">
        <v>40</v>
      </c>
      <c r="C55" s="20" t="s">
        <v>43</v>
      </c>
      <c r="D55" s="20" t="s">
        <v>167</v>
      </c>
      <c r="E55" s="48" t="s">
        <v>88</v>
      </c>
      <c r="F55" s="29" t="s">
        <v>109</v>
      </c>
      <c r="G55" s="28" t="s">
        <v>89</v>
      </c>
      <c r="H55" s="30" t="s">
        <v>170</v>
      </c>
      <c r="I55" s="55" t="s">
        <v>63</v>
      </c>
      <c r="J55" s="93" t="s">
        <v>502</v>
      </c>
      <c r="K55" s="30" t="s">
        <v>226</v>
      </c>
      <c r="L55" s="24" t="s">
        <v>53</v>
      </c>
      <c r="M55" s="22">
        <v>0.25</v>
      </c>
      <c r="N55" s="22" t="s">
        <v>227</v>
      </c>
      <c r="O55" s="22" t="s">
        <v>228</v>
      </c>
      <c r="P55" s="31"/>
      <c r="Q55" s="31"/>
      <c r="R55" s="31"/>
      <c r="S55" s="31"/>
      <c r="T55" s="31">
        <v>0.1</v>
      </c>
      <c r="U55" s="31"/>
      <c r="V55" s="31">
        <v>0.1</v>
      </c>
      <c r="W55" s="31"/>
      <c r="X55" s="31">
        <v>0.1</v>
      </c>
      <c r="Y55" s="31"/>
      <c r="Z55" s="31">
        <v>0.1</v>
      </c>
      <c r="AA55" s="31"/>
      <c r="AB55" s="31">
        <v>0.1</v>
      </c>
      <c r="AC55" s="31"/>
      <c r="AD55" s="31">
        <v>0.1</v>
      </c>
      <c r="AE55" s="31"/>
      <c r="AF55" s="31">
        <v>0.1</v>
      </c>
      <c r="AG55" s="31"/>
      <c r="AH55" s="31">
        <v>0.1</v>
      </c>
      <c r="AI55" s="31"/>
      <c r="AJ55" s="31">
        <v>0.1</v>
      </c>
      <c r="AK55" s="31"/>
      <c r="AL55" s="31">
        <v>0.1</v>
      </c>
      <c r="AM55" s="31"/>
      <c r="AN55" s="22">
        <v>1</v>
      </c>
      <c r="AO55" s="33">
        <v>46082</v>
      </c>
      <c r="AP55" s="33">
        <v>46386</v>
      </c>
      <c r="AQ55" s="29" t="s">
        <v>313</v>
      </c>
      <c r="AR55" s="29" t="s">
        <v>304</v>
      </c>
      <c r="AS55" s="50">
        <v>0</v>
      </c>
      <c r="AT55" s="48" t="s">
        <v>76</v>
      </c>
      <c r="AU55" s="52" t="s">
        <v>305</v>
      </c>
      <c r="AV55" s="52" t="s">
        <v>72</v>
      </c>
    </row>
    <row r="56" spans="1:48" ht="45" x14ac:dyDescent="0.25">
      <c r="A56" s="26" t="s">
        <v>37</v>
      </c>
      <c r="B56" s="26" t="s">
        <v>40</v>
      </c>
      <c r="C56" s="20" t="s">
        <v>43</v>
      </c>
      <c r="D56" s="20" t="s">
        <v>167</v>
      </c>
      <c r="E56" s="48" t="s">
        <v>88</v>
      </c>
      <c r="F56" s="29" t="s">
        <v>109</v>
      </c>
      <c r="G56" s="28" t="s">
        <v>89</v>
      </c>
      <c r="H56" s="30" t="s">
        <v>172</v>
      </c>
      <c r="I56" s="55" t="s">
        <v>63</v>
      </c>
      <c r="J56" s="93" t="s">
        <v>502</v>
      </c>
      <c r="K56" s="30" t="s">
        <v>236</v>
      </c>
      <c r="L56" s="24" t="s">
        <v>53</v>
      </c>
      <c r="M56" s="31">
        <v>0.25</v>
      </c>
      <c r="N56" s="22" t="s">
        <v>237</v>
      </c>
      <c r="O56" s="22" t="s">
        <v>238</v>
      </c>
      <c r="P56" s="22"/>
      <c r="Q56" s="21"/>
      <c r="R56" s="31"/>
      <c r="S56" s="21"/>
      <c r="T56" s="31"/>
      <c r="U56" s="21"/>
      <c r="V56" s="22">
        <v>0.3</v>
      </c>
      <c r="W56" s="21"/>
      <c r="X56" s="22"/>
      <c r="Y56" s="21"/>
      <c r="Z56" s="22"/>
      <c r="AA56" s="21"/>
      <c r="AB56" s="22">
        <v>0.2</v>
      </c>
      <c r="AC56" s="21"/>
      <c r="AD56" s="22"/>
      <c r="AE56" s="27"/>
      <c r="AF56" s="22"/>
      <c r="AG56" s="27"/>
      <c r="AH56" s="22">
        <v>0.2</v>
      </c>
      <c r="AI56" s="21"/>
      <c r="AJ56" s="22"/>
      <c r="AK56" s="22"/>
      <c r="AL56" s="22">
        <v>0.3</v>
      </c>
      <c r="AM56" s="21"/>
      <c r="AN56" s="31">
        <f>V56+AB56+AH56+AL56</f>
        <v>1</v>
      </c>
      <c r="AO56" s="33">
        <v>46113</v>
      </c>
      <c r="AP56" s="33">
        <v>46387</v>
      </c>
      <c r="AQ56" s="29" t="s">
        <v>239</v>
      </c>
      <c r="AR56" s="29" t="s">
        <v>304</v>
      </c>
      <c r="AS56" s="50">
        <v>0</v>
      </c>
      <c r="AT56" s="48" t="s">
        <v>76</v>
      </c>
      <c r="AU56" s="52" t="s">
        <v>305</v>
      </c>
      <c r="AV56" s="52" t="s">
        <v>72</v>
      </c>
    </row>
    <row r="57" spans="1:48" ht="75.75" customHeight="1" x14ac:dyDescent="0.25">
      <c r="A57" s="27" t="s">
        <v>37</v>
      </c>
      <c r="B57" s="26" t="s">
        <v>38</v>
      </c>
      <c r="C57" s="20" t="s">
        <v>41</v>
      </c>
      <c r="D57" s="20" t="s">
        <v>87</v>
      </c>
      <c r="E57" s="48" t="s">
        <v>88</v>
      </c>
      <c r="F57" s="29" t="s">
        <v>109</v>
      </c>
      <c r="G57" s="32" t="s">
        <v>242</v>
      </c>
      <c r="H57" s="26" t="s">
        <v>449</v>
      </c>
      <c r="I57" s="55" t="s">
        <v>63</v>
      </c>
      <c r="J57" s="93" t="s">
        <v>502</v>
      </c>
      <c r="K57" s="26" t="s">
        <v>319</v>
      </c>
      <c r="L57" s="24" t="s">
        <v>53</v>
      </c>
      <c r="M57" s="42">
        <v>3.0000000000000001E-3</v>
      </c>
      <c r="N57" s="22" t="s">
        <v>443</v>
      </c>
      <c r="O57" s="22" t="s">
        <v>444</v>
      </c>
      <c r="P57" s="43"/>
      <c r="Q57" s="43"/>
      <c r="R57" s="43"/>
      <c r="S57" s="43"/>
      <c r="T57" s="43">
        <v>0.25</v>
      </c>
      <c r="U57" s="43"/>
      <c r="V57" s="43"/>
      <c r="W57" s="43"/>
      <c r="X57" s="43"/>
      <c r="Y57" s="43"/>
      <c r="Z57" s="43">
        <v>0.25</v>
      </c>
      <c r="AA57" s="43"/>
      <c r="AB57" s="43"/>
      <c r="AC57" s="43"/>
      <c r="AD57" s="43"/>
      <c r="AE57" s="43"/>
      <c r="AF57" s="43">
        <v>0.25</v>
      </c>
      <c r="AG57" s="43"/>
      <c r="AH57" s="43"/>
      <c r="AI57" s="43"/>
      <c r="AJ57" s="43"/>
      <c r="AK57" s="43"/>
      <c r="AL57" s="43">
        <v>0.25</v>
      </c>
      <c r="AM57" s="43"/>
      <c r="AN57" s="36">
        <f t="shared" ref="AN57:AN58" si="4">+P57+R57+T57+V57+X57+Z57+AB57+AD57+AF57+AH57+AJ57+AL57</f>
        <v>1</v>
      </c>
      <c r="AO57" s="34">
        <v>46082</v>
      </c>
      <c r="AP57" s="34">
        <v>46387</v>
      </c>
      <c r="AQ57" s="51" t="s">
        <v>320</v>
      </c>
      <c r="AR57" s="51" t="s">
        <v>318</v>
      </c>
      <c r="AS57" s="50">
        <v>0</v>
      </c>
      <c r="AT57" s="48" t="s">
        <v>76</v>
      </c>
      <c r="AU57" s="48" t="s">
        <v>76</v>
      </c>
      <c r="AV57" s="51" t="s">
        <v>318</v>
      </c>
    </row>
    <row r="58" spans="1:48" ht="44.25" customHeight="1" x14ac:dyDescent="0.25">
      <c r="A58" s="27" t="s">
        <v>37</v>
      </c>
      <c r="B58" s="26" t="s">
        <v>38</v>
      </c>
      <c r="C58" s="20" t="s">
        <v>41</v>
      </c>
      <c r="D58" s="20" t="s">
        <v>87</v>
      </c>
      <c r="E58" s="48" t="s">
        <v>88</v>
      </c>
      <c r="F58" s="29" t="s">
        <v>109</v>
      </c>
      <c r="G58" s="21" t="s">
        <v>242</v>
      </c>
      <c r="H58" s="26" t="s">
        <v>449</v>
      </c>
      <c r="I58" s="55" t="s">
        <v>63</v>
      </c>
      <c r="J58" s="93" t="s">
        <v>502</v>
      </c>
      <c r="K58" s="30" t="s">
        <v>321</v>
      </c>
      <c r="L58" s="24" t="s">
        <v>53</v>
      </c>
      <c r="M58" s="42">
        <v>3.0000000000000001E-3</v>
      </c>
      <c r="N58" s="22" t="s">
        <v>445</v>
      </c>
      <c r="O58" s="22" t="s">
        <v>446</v>
      </c>
      <c r="P58" s="40"/>
      <c r="Q58" s="40"/>
      <c r="R58" s="40"/>
      <c r="S58" s="40"/>
      <c r="T58" s="36"/>
      <c r="U58" s="36"/>
      <c r="V58" s="36"/>
      <c r="W58" s="36"/>
      <c r="X58" s="36">
        <v>0.2</v>
      </c>
      <c r="Y58" s="36"/>
      <c r="Z58" s="36">
        <v>0.2</v>
      </c>
      <c r="AA58" s="36"/>
      <c r="AB58" s="36">
        <v>0.2</v>
      </c>
      <c r="AC58" s="36"/>
      <c r="AD58" s="36">
        <v>0.2</v>
      </c>
      <c r="AE58" s="36"/>
      <c r="AF58" s="36">
        <v>0.2</v>
      </c>
      <c r="AG58" s="36"/>
      <c r="AH58" s="36"/>
      <c r="AI58" s="36"/>
      <c r="AJ58" s="36"/>
      <c r="AK58" s="36"/>
      <c r="AL58" s="36"/>
      <c r="AM58" s="36"/>
      <c r="AN58" s="36">
        <f t="shared" si="4"/>
        <v>1</v>
      </c>
      <c r="AO58" s="34">
        <v>46143</v>
      </c>
      <c r="AP58" s="34">
        <v>46295</v>
      </c>
      <c r="AQ58" s="48" t="s">
        <v>322</v>
      </c>
      <c r="AR58" s="51" t="s">
        <v>318</v>
      </c>
      <c r="AS58" s="50">
        <v>0</v>
      </c>
      <c r="AT58" s="48" t="s">
        <v>76</v>
      </c>
      <c r="AU58" s="48" t="s">
        <v>76</v>
      </c>
      <c r="AV58" s="51" t="s">
        <v>318</v>
      </c>
    </row>
    <row r="59" spans="1:48" ht="56.25" x14ac:dyDescent="0.25">
      <c r="A59" s="26" t="s">
        <v>37</v>
      </c>
      <c r="B59" s="27" t="s">
        <v>38</v>
      </c>
      <c r="C59" s="20" t="s">
        <v>41</v>
      </c>
      <c r="D59" s="20" t="s">
        <v>87</v>
      </c>
      <c r="E59" s="23" t="s">
        <v>350</v>
      </c>
      <c r="F59" s="25" t="s">
        <v>109</v>
      </c>
      <c r="G59" s="27" t="s">
        <v>242</v>
      </c>
      <c r="H59" s="30" t="s">
        <v>349</v>
      </c>
      <c r="I59" s="55" t="s">
        <v>63</v>
      </c>
      <c r="J59" s="93" t="s">
        <v>502</v>
      </c>
      <c r="K59" s="24" t="s">
        <v>347</v>
      </c>
      <c r="L59" s="24" t="s">
        <v>53</v>
      </c>
      <c r="M59" s="22">
        <v>1</v>
      </c>
      <c r="N59" s="22" t="s">
        <v>511</v>
      </c>
      <c r="O59" s="22" t="s">
        <v>512</v>
      </c>
      <c r="P59" s="37"/>
      <c r="Q59" s="37"/>
      <c r="R59" s="37"/>
      <c r="S59" s="37"/>
      <c r="T59" s="37"/>
      <c r="U59" s="37"/>
      <c r="V59" s="37"/>
      <c r="W59" s="37"/>
      <c r="X59" s="37"/>
      <c r="Y59" s="37"/>
      <c r="Z59" s="37">
        <v>0.7</v>
      </c>
      <c r="AA59" s="37"/>
      <c r="AB59" s="37"/>
      <c r="AC59" s="37"/>
      <c r="AD59" s="37"/>
      <c r="AE59" s="37"/>
      <c r="AF59" s="37">
        <v>0.3</v>
      </c>
      <c r="AG59" s="37"/>
      <c r="AH59" s="37"/>
      <c r="AI59" s="37"/>
      <c r="AJ59" s="37"/>
      <c r="AK59" s="37"/>
      <c r="AL59" s="37"/>
      <c r="AM59" s="37"/>
      <c r="AN59" s="37">
        <v>1</v>
      </c>
      <c r="AO59" s="34">
        <v>46113</v>
      </c>
      <c r="AP59" s="34">
        <v>46295</v>
      </c>
      <c r="AQ59" s="48" t="s">
        <v>348</v>
      </c>
      <c r="AR59" s="29" t="s">
        <v>402</v>
      </c>
      <c r="AS59" s="50">
        <v>0</v>
      </c>
      <c r="AT59" s="54" t="s">
        <v>500</v>
      </c>
      <c r="AU59" s="29" t="s">
        <v>415</v>
      </c>
      <c r="AV59" s="29" t="s">
        <v>415</v>
      </c>
    </row>
    <row r="60" spans="1:48" ht="33.75" x14ac:dyDescent="0.25">
      <c r="A60" s="23" t="s">
        <v>37</v>
      </c>
      <c r="B60" s="26" t="s">
        <v>38</v>
      </c>
      <c r="C60" s="20" t="s">
        <v>363</v>
      </c>
      <c r="D60" s="20" t="s">
        <v>392</v>
      </c>
      <c r="E60" s="23" t="s">
        <v>555</v>
      </c>
      <c r="F60" s="25" t="s">
        <v>109</v>
      </c>
      <c r="G60" s="28"/>
      <c r="H60" s="20" t="s">
        <v>393</v>
      </c>
      <c r="I60" s="55" t="s">
        <v>63</v>
      </c>
      <c r="J60" s="93" t="s">
        <v>502</v>
      </c>
      <c r="K60" s="24" t="s">
        <v>382</v>
      </c>
      <c r="L60" s="20" t="s">
        <v>384</v>
      </c>
      <c r="M60" s="22">
        <v>0.15</v>
      </c>
      <c r="N60" s="22" t="s">
        <v>385</v>
      </c>
      <c r="O60" s="22" t="s">
        <v>386</v>
      </c>
      <c r="P60" s="22">
        <v>0</v>
      </c>
      <c r="Q60" s="21"/>
      <c r="R60" s="22">
        <v>0</v>
      </c>
      <c r="S60" s="21"/>
      <c r="T60" s="22">
        <v>0.05</v>
      </c>
      <c r="U60" s="21"/>
      <c r="V60" s="22">
        <v>0.1</v>
      </c>
      <c r="W60" s="21"/>
      <c r="X60" s="22">
        <v>0.15</v>
      </c>
      <c r="Y60" s="21"/>
      <c r="Z60" s="22">
        <v>0.15</v>
      </c>
      <c r="AA60" s="21"/>
      <c r="AB60" s="22">
        <v>0.15</v>
      </c>
      <c r="AC60" s="21"/>
      <c r="AD60" s="22">
        <v>0.2</v>
      </c>
      <c r="AE60" s="27"/>
      <c r="AF60" s="22">
        <v>0.2</v>
      </c>
      <c r="AG60" s="27"/>
      <c r="AH60" s="22">
        <v>0</v>
      </c>
      <c r="AI60" s="22"/>
      <c r="AJ60" s="22">
        <v>0</v>
      </c>
      <c r="AK60" s="21"/>
      <c r="AL60" s="22">
        <v>0</v>
      </c>
      <c r="AM60" s="21"/>
      <c r="AN60" s="31">
        <f t="shared" ref="AN60:AN62" si="5">P60+R60+T60+V60+X60+Z60+AB60+AD60+AF60+AH60+AJ60+AL60</f>
        <v>1</v>
      </c>
      <c r="AO60" s="33">
        <v>46054</v>
      </c>
      <c r="AP60" s="33">
        <v>46295</v>
      </c>
      <c r="AQ60" s="29" t="s">
        <v>387</v>
      </c>
      <c r="AR60" s="29" t="s">
        <v>402</v>
      </c>
      <c r="AS60" s="50">
        <v>0</v>
      </c>
      <c r="AT60" s="54" t="s">
        <v>501</v>
      </c>
      <c r="AU60" s="29" t="s">
        <v>415</v>
      </c>
      <c r="AV60" s="29" t="s">
        <v>415</v>
      </c>
    </row>
    <row r="61" spans="1:48" ht="33.75" x14ac:dyDescent="0.25">
      <c r="A61" s="23" t="s">
        <v>37</v>
      </c>
      <c r="B61" s="26" t="s">
        <v>38</v>
      </c>
      <c r="C61" s="20" t="s">
        <v>363</v>
      </c>
      <c r="D61" s="20" t="s">
        <v>392</v>
      </c>
      <c r="E61" s="23" t="s">
        <v>554</v>
      </c>
      <c r="F61" s="25" t="s">
        <v>109</v>
      </c>
      <c r="G61" s="28"/>
      <c r="H61" s="20" t="s">
        <v>394</v>
      </c>
      <c r="I61" s="55" t="s">
        <v>63</v>
      </c>
      <c r="J61" s="93" t="s">
        <v>502</v>
      </c>
      <c r="K61" s="24" t="s">
        <v>383</v>
      </c>
      <c r="L61" s="20" t="s">
        <v>388</v>
      </c>
      <c r="M61" s="22">
        <v>0.15</v>
      </c>
      <c r="N61" s="22" t="s">
        <v>389</v>
      </c>
      <c r="O61" s="22" t="s">
        <v>390</v>
      </c>
      <c r="P61" s="22">
        <v>0</v>
      </c>
      <c r="Q61" s="21"/>
      <c r="R61" s="22">
        <v>0.05</v>
      </c>
      <c r="S61" s="21"/>
      <c r="T61" s="22">
        <v>0.05</v>
      </c>
      <c r="U61" s="21"/>
      <c r="V61" s="22">
        <v>0.1</v>
      </c>
      <c r="W61" s="21"/>
      <c r="X61" s="22">
        <v>0.1</v>
      </c>
      <c r="Y61" s="21"/>
      <c r="Z61" s="22">
        <v>0.1</v>
      </c>
      <c r="AA61" s="21"/>
      <c r="AB61" s="22">
        <v>0.1</v>
      </c>
      <c r="AC61" s="21"/>
      <c r="AD61" s="22">
        <v>0.1</v>
      </c>
      <c r="AE61" s="27"/>
      <c r="AF61" s="22">
        <v>0.1</v>
      </c>
      <c r="AG61" s="27"/>
      <c r="AH61" s="22">
        <v>0.1</v>
      </c>
      <c r="AI61" s="21"/>
      <c r="AJ61" s="22">
        <v>0.1</v>
      </c>
      <c r="AK61" s="21"/>
      <c r="AL61" s="22">
        <v>0.1</v>
      </c>
      <c r="AM61" s="21"/>
      <c r="AN61" s="31">
        <f t="shared" si="5"/>
        <v>0.99999999999999989</v>
      </c>
      <c r="AO61" s="33">
        <v>46054</v>
      </c>
      <c r="AP61" s="33">
        <v>46387</v>
      </c>
      <c r="AQ61" s="29" t="s">
        <v>391</v>
      </c>
      <c r="AR61" s="29" t="s">
        <v>402</v>
      </c>
      <c r="AS61" s="50">
        <v>0</v>
      </c>
      <c r="AT61" s="54" t="s">
        <v>501</v>
      </c>
      <c r="AU61" s="29" t="s">
        <v>415</v>
      </c>
      <c r="AV61" s="29" t="s">
        <v>415</v>
      </c>
    </row>
    <row r="62" spans="1:48" ht="45" x14ac:dyDescent="0.25">
      <c r="A62" s="23" t="s">
        <v>37</v>
      </c>
      <c r="B62" s="26" t="s">
        <v>38</v>
      </c>
      <c r="C62" s="20" t="s">
        <v>363</v>
      </c>
      <c r="D62" s="20" t="s">
        <v>87</v>
      </c>
      <c r="E62" s="23" t="s">
        <v>399</v>
      </c>
      <c r="F62" s="25" t="s">
        <v>109</v>
      </c>
      <c r="G62" s="28"/>
      <c r="H62" s="20" t="s">
        <v>400</v>
      </c>
      <c r="I62" s="55" t="s">
        <v>63</v>
      </c>
      <c r="J62" s="93" t="s">
        <v>502</v>
      </c>
      <c r="K62" s="24" t="s">
        <v>395</v>
      </c>
      <c r="L62" s="24" t="s">
        <v>53</v>
      </c>
      <c r="M62" s="22">
        <v>0.2</v>
      </c>
      <c r="N62" s="22" t="s">
        <v>396</v>
      </c>
      <c r="O62" s="22" t="s">
        <v>397</v>
      </c>
      <c r="P62" s="22">
        <v>0</v>
      </c>
      <c r="Q62" s="21"/>
      <c r="R62" s="22">
        <v>0.05</v>
      </c>
      <c r="S62" s="21"/>
      <c r="T62" s="22">
        <v>0.05</v>
      </c>
      <c r="U62" s="21"/>
      <c r="V62" s="22">
        <v>0.1</v>
      </c>
      <c r="W62" s="21"/>
      <c r="X62" s="22">
        <v>0.1</v>
      </c>
      <c r="Y62" s="21"/>
      <c r="Z62" s="22">
        <v>0.1</v>
      </c>
      <c r="AA62" s="21"/>
      <c r="AB62" s="22">
        <v>0.1</v>
      </c>
      <c r="AC62" s="21"/>
      <c r="AD62" s="22">
        <v>0.1</v>
      </c>
      <c r="AE62" s="27"/>
      <c r="AF62" s="22">
        <v>0.1</v>
      </c>
      <c r="AG62" s="27"/>
      <c r="AH62" s="22">
        <v>0.1</v>
      </c>
      <c r="AI62" s="21"/>
      <c r="AJ62" s="22">
        <v>0.1</v>
      </c>
      <c r="AK62" s="21"/>
      <c r="AL62" s="22">
        <v>0.1</v>
      </c>
      <c r="AM62" s="21"/>
      <c r="AN62" s="31">
        <f t="shared" si="5"/>
        <v>0.99999999999999989</v>
      </c>
      <c r="AO62" s="33">
        <v>46054</v>
      </c>
      <c r="AP62" s="33">
        <v>46387</v>
      </c>
      <c r="AQ62" s="29" t="s">
        <v>398</v>
      </c>
      <c r="AR62" s="29" t="s">
        <v>402</v>
      </c>
      <c r="AS62" s="50">
        <v>0</v>
      </c>
      <c r="AT62" s="54" t="s">
        <v>500</v>
      </c>
      <c r="AU62" s="29" t="s">
        <v>415</v>
      </c>
      <c r="AV62" s="29" t="s">
        <v>415</v>
      </c>
    </row>
    <row r="63" spans="1:48" ht="52.5" customHeight="1" x14ac:dyDescent="0.25">
      <c r="A63" s="20" t="s">
        <v>105</v>
      </c>
      <c r="B63" s="26" t="s">
        <v>38</v>
      </c>
      <c r="C63" s="20" t="s">
        <v>106</v>
      </c>
      <c r="D63" s="20" t="s">
        <v>107</v>
      </c>
      <c r="E63" s="29" t="s">
        <v>108</v>
      </c>
      <c r="F63" s="29" t="s">
        <v>109</v>
      </c>
      <c r="G63" s="22" t="s">
        <v>110</v>
      </c>
      <c r="H63" s="23" t="s">
        <v>111</v>
      </c>
      <c r="I63" s="55" t="s">
        <v>63</v>
      </c>
      <c r="J63" s="93" t="s">
        <v>548</v>
      </c>
      <c r="K63" s="24" t="s">
        <v>103</v>
      </c>
      <c r="L63" s="24" t="s">
        <v>53</v>
      </c>
      <c r="M63" s="22">
        <v>1</v>
      </c>
      <c r="N63" s="22" t="s">
        <v>125</v>
      </c>
      <c r="O63" s="22" t="s">
        <v>113</v>
      </c>
      <c r="P63" s="22">
        <v>0.1</v>
      </c>
      <c r="Q63" s="21"/>
      <c r="R63" s="31">
        <v>0.9</v>
      </c>
      <c r="S63" s="21"/>
      <c r="T63" s="31"/>
      <c r="U63" s="21"/>
      <c r="V63" s="31"/>
      <c r="W63" s="21"/>
      <c r="X63" s="31"/>
      <c r="Y63" s="21"/>
      <c r="Z63" s="31"/>
      <c r="AA63" s="21"/>
      <c r="AB63" s="31"/>
      <c r="AC63" s="21"/>
      <c r="AD63" s="31"/>
      <c r="AE63" s="21"/>
      <c r="AF63" s="31"/>
      <c r="AG63" s="27"/>
      <c r="AH63" s="31"/>
      <c r="AI63" s="21"/>
      <c r="AJ63" s="31"/>
      <c r="AK63" s="21"/>
      <c r="AL63" s="31"/>
      <c r="AM63" s="21"/>
      <c r="AN63" s="31">
        <f>+P63+R63+T63+V63+X63+Z63+AB63+AD63+AF63+AH63+AJ63+AL63</f>
        <v>1</v>
      </c>
      <c r="AO63" s="33" t="s">
        <v>126</v>
      </c>
      <c r="AP63" s="33">
        <v>46080</v>
      </c>
      <c r="AQ63" s="29" t="s">
        <v>127</v>
      </c>
      <c r="AR63" s="29" t="s">
        <v>118</v>
      </c>
      <c r="AS63" s="50">
        <v>0</v>
      </c>
      <c r="AT63" s="48" t="s">
        <v>76</v>
      </c>
      <c r="AU63" s="48" t="s">
        <v>119</v>
      </c>
      <c r="AV63" s="48" t="s">
        <v>120</v>
      </c>
    </row>
    <row r="64" spans="1:48" ht="45" x14ac:dyDescent="0.25">
      <c r="A64" s="23" t="s">
        <v>37</v>
      </c>
      <c r="B64" s="26" t="s">
        <v>38</v>
      </c>
      <c r="C64" s="20" t="s">
        <v>41</v>
      </c>
      <c r="D64" s="20" t="s">
        <v>87</v>
      </c>
      <c r="E64" s="48" t="s">
        <v>88</v>
      </c>
      <c r="F64" s="29" t="s">
        <v>109</v>
      </c>
      <c r="G64" s="32" t="s">
        <v>89</v>
      </c>
      <c r="H64" s="26" t="s">
        <v>93</v>
      </c>
      <c r="I64" s="55" t="s">
        <v>63</v>
      </c>
      <c r="J64" s="93" t="s">
        <v>166</v>
      </c>
      <c r="K64" s="30" t="s">
        <v>97</v>
      </c>
      <c r="L64" s="24" t="s">
        <v>53</v>
      </c>
      <c r="M64" s="22">
        <v>1</v>
      </c>
      <c r="N64" s="22" t="s">
        <v>513</v>
      </c>
      <c r="O64" s="22" t="s">
        <v>514</v>
      </c>
      <c r="P64" s="22"/>
      <c r="Q64" s="21"/>
      <c r="R64" s="22"/>
      <c r="S64" s="21"/>
      <c r="T64" s="22"/>
      <c r="U64" s="21"/>
      <c r="V64" s="36">
        <v>0.25</v>
      </c>
      <c r="W64" s="36"/>
      <c r="X64" s="36"/>
      <c r="Y64" s="36"/>
      <c r="Z64" s="36">
        <v>0.25</v>
      </c>
      <c r="AA64" s="36"/>
      <c r="AB64" s="36"/>
      <c r="AC64" s="36"/>
      <c r="AD64" s="36"/>
      <c r="AE64" s="36"/>
      <c r="AF64" s="36">
        <v>0.25</v>
      </c>
      <c r="AG64" s="36"/>
      <c r="AH64" s="36"/>
      <c r="AI64" s="36"/>
      <c r="AJ64" s="36"/>
      <c r="AK64" s="36"/>
      <c r="AL64" s="36">
        <v>0.25</v>
      </c>
      <c r="AM64" s="36"/>
      <c r="AN64" s="31">
        <f>+P64+R64+T64+V64+X64+Z64+AB64+AD64+AF64+AH64+AJ64+AL64</f>
        <v>1</v>
      </c>
      <c r="AO64" s="34">
        <v>46113</v>
      </c>
      <c r="AP64" s="34">
        <v>46387</v>
      </c>
      <c r="AQ64" s="29" t="s">
        <v>98</v>
      </c>
      <c r="AR64" s="54" t="s">
        <v>69</v>
      </c>
      <c r="AS64" s="50">
        <v>0</v>
      </c>
      <c r="AT64" s="48" t="s">
        <v>76</v>
      </c>
      <c r="AU64" s="48" t="s">
        <v>71</v>
      </c>
      <c r="AV64" s="48" t="s">
        <v>72</v>
      </c>
    </row>
    <row r="65" spans="1:48" ht="45" x14ac:dyDescent="0.25">
      <c r="A65" s="23" t="s">
        <v>37</v>
      </c>
      <c r="B65" s="26" t="s">
        <v>38</v>
      </c>
      <c r="C65" s="20" t="s">
        <v>41</v>
      </c>
      <c r="D65" s="20" t="s">
        <v>87</v>
      </c>
      <c r="E65" s="48" t="s">
        <v>88</v>
      </c>
      <c r="F65" s="29" t="s">
        <v>109</v>
      </c>
      <c r="G65" s="32" t="s">
        <v>89</v>
      </c>
      <c r="H65" s="26" t="s">
        <v>93</v>
      </c>
      <c r="I65" s="55" t="s">
        <v>63</v>
      </c>
      <c r="J65" s="93" t="s">
        <v>166</v>
      </c>
      <c r="K65" s="30" t="s">
        <v>94</v>
      </c>
      <c r="L65" s="24" t="s">
        <v>53</v>
      </c>
      <c r="M65" s="22">
        <v>1</v>
      </c>
      <c r="N65" s="22" t="s">
        <v>515</v>
      </c>
      <c r="O65" s="22" t="s">
        <v>516</v>
      </c>
      <c r="P65" s="22"/>
      <c r="Q65" s="21"/>
      <c r="R65" s="36">
        <v>0.2</v>
      </c>
      <c r="S65" s="36"/>
      <c r="T65" s="36"/>
      <c r="U65" s="36"/>
      <c r="V65" s="36">
        <v>0.4</v>
      </c>
      <c r="W65" s="36"/>
      <c r="X65" s="36">
        <v>0.4</v>
      </c>
      <c r="Y65" s="36"/>
      <c r="Z65" s="22"/>
      <c r="AA65" s="21"/>
      <c r="AB65" s="22"/>
      <c r="AC65" s="31"/>
      <c r="AD65" s="31"/>
      <c r="AE65" s="27"/>
      <c r="AF65" s="22"/>
      <c r="AG65" s="27"/>
      <c r="AH65" s="22"/>
      <c r="AI65" s="21"/>
      <c r="AJ65" s="22"/>
      <c r="AK65" s="21"/>
      <c r="AL65" s="31"/>
      <c r="AM65" s="21"/>
      <c r="AN65" s="31">
        <f>+P65+R65+T65+V65+X65+Z65+AB65+AD65+AF65+AH65+AJ65+AL65</f>
        <v>1</v>
      </c>
      <c r="AO65" s="34">
        <v>46054</v>
      </c>
      <c r="AP65" s="34">
        <v>46172</v>
      </c>
      <c r="AQ65" s="29" t="s">
        <v>96</v>
      </c>
      <c r="AR65" s="54" t="s">
        <v>69</v>
      </c>
      <c r="AS65" s="50">
        <v>0</v>
      </c>
      <c r="AT65" s="48" t="s">
        <v>76</v>
      </c>
      <c r="AU65" s="48" t="s">
        <v>71</v>
      </c>
      <c r="AV65" s="48" t="s">
        <v>72</v>
      </c>
    </row>
    <row r="66" spans="1:48" ht="45" x14ac:dyDescent="0.25">
      <c r="A66" s="23" t="s">
        <v>37</v>
      </c>
      <c r="B66" s="26" t="s">
        <v>38</v>
      </c>
      <c r="C66" s="20" t="s">
        <v>41</v>
      </c>
      <c r="D66" s="20" t="s">
        <v>87</v>
      </c>
      <c r="E66" s="48" t="s">
        <v>88</v>
      </c>
      <c r="F66" s="29" t="s">
        <v>109</v>
      </c>
      <c r="G66" s="32" t="s">
        <v>89</v>
      </c>
      <c r="H66" s="26" t="s">
        <v>93</v>
      </c>
      <c r="I66" s="55" t="s">
        <v>63</v>
      </c>
      <c r="J66" s="93" t="s">
        <v>166</v>
      </c>
      <c r="K66" s="30" t="s">
        <v>92</v>
      </c>
      <c r="L66" s="24" t="s">
        <v>53</v>
      </c>
      <c r="M66" s="22">
        <v>1</v>
      </c>
      <c r="N66" s="22" t="s">
        <v>517</v>
      </c>
      <c r="O66" s="22" t="s">
        <v>518</v>
      </c>
      <c r="P66" s="22"/>
      <c r="Q66" s="21"/>
      <c r="R66" s="31"/>
      <c r="S66" s="21"/>
      <c r="T66" s="36">
        <v>0.4</v>
      </c>
      <c r="U66" s="36"/>
      <c r="V66" s="36">
        <v>0.3</v>
      </c>
      <c r="W66" s="36"/>
      <c r="X66" s="36">
        <v>0.3</v>
      </c>
      <c r="Y66" s="36"/>
      <c r="Z66" s="31"/>
      <c r="AA66" s="21"/>
      <c r="AB66" s="31"/>
      <c r="AC66" s="21"/>
      <c r="AD66" s="31"/>
      <c r="AE66" s="27"/>
      <c r="AF66" s="31"/>
      <c r="AG66" s="27"/>
      <c r="AH66" s="31"/>
      <c r="AI66" s="21"/>
      <c r="AJ66" s="31"/>
      <c r="AK66" s="21"/>
      <c r="AL66" s="31"/>
      <c r="AM66" s="21"/>
      <c r="AN66" s="31">
        <f>+P66+R66+T66+V66+X66+Z66+AB66+AD66+AF66+AH66+AJ66+AL66</f>
        <v>1</v>
      </c>
      <c r="AO66" s="34">
        <v>46082</v>
      </c>
      <c r="AP66" s="34">
        <v>46172</v>
      </c>
      <c r="AQ66" s="29" t="s">
        <v>95</v>
      </c>
      <c r="AR66" s="54" t="s">
        <v>69</v>
      </c>
      <c r="AS66" s="50">
        <v>0</v>
      </c>
      <c r="AT66" s="48" t="s">
        <v>76</v>
      </c>
      <c r="AU66" s="48" t="s">
        <v>71</v>
      </c>
      <c r="AV66" s="48" t="s">
        <v>72</v>
      </c>
    </row>
    <row r="67" spans="1:48" ht="65.25" customHeight="1" x14ac:dyDescent="0.25">
      <c r="A67" s="20" t="s">
        <v>105</v>
      </c>
      <c r="B67" s="26" t="s">
        <v>38</v>
      </c>
      <c r="C67" s="20" t="s">
        <v>106</v>
      </c>
      <c r="D67" s="20" t="s">
        <v>107</v>
      </c>
      <c r="E67" s="29" t="s">
        <v>553</v>
      </c>
      <c r="F67" s="29" t="s">
        <v>109</v>
      </c>
      <c r="G67" s="22" t="s">
        <v>110</v>
      </c>
      <c r="H67" s="23" t="s">
        <v>111</v>
      </c>
      <c r="I67" s="55" t="s">
        <v>63</v>
      </c>
      <c r="J67" s="93" t="s">
        <v>166</v>
      </c>
      <c r="K67" s="24" t="s">
        <v>104</v>
      </c>
      <c r="L67" s="24" t="s">
        <v>53</v>
      </c>
      <c r="M67" s="22">
        <v>1</v>
      </c>
      <c r="N67" s="22" t="s">
        <v>128</v>
      </c>
      <c r="O67" s="22" t="s">
        <v>129</v>
      </c>
      <c r="P67" s="22"/>
      <c r="Q67" s="21"/>
      <c r="R67" s="31"/>
      <c r="S67" s="21"/>
      <c r="T67" s="36">
        <v>0.1</v>
      </c>
      <c r="U67" s="36"/>
      <c r="V67" s="36">
        <v>0.1</v>
      </c>
      <c r="W67" s="36"/>
      <c r="X67" s="36">
        <v>0.1</v>
      </c>
      <c r="Y67" s="36"/>
      <c r="Z67" s="31">
        <v>0.1</v>
      </c>
      <c r="AA67" s="21"/>
      <c r="AB67" s="31">
        <v>0.1</v>
      </c>
      <c r="AC67" s="21"/>
      <c r="AD67" s="31">
        <v>0.1</v>
      </c>
      <c r="AE67" s="27"/>
      <c r="AF67" s="31">
        <v>0.1</v>
      </c>
      <c r="AG67" s="27"/>
      <c r="AH67" s="31">
        <v>0.1</v>
      </c>
      <c r="AI67" s="21"/>
      <c r="AJ67" s="31">
        <v>0.1</v>
      </c>
      <c r="AK67" s="21"/>
      <c r="AL67" s="31">
        <v>0.1</v>
      </c>
      <c r="AM67" s="21"/>
      <c r="AN67" s="31">
        <f>+P67+R67+T67+V67+X67+Z67+AB67+AD67+AF67+AH67+AJ67+AL67</f>
        <v>0.99999999999999989</v>
      </c>
      <c r="AO67" s="33">
        <v>46082</v>
      </c>
      <c r="AP67" s="33">
        <v>46387</v>
      </c>
      <c r="AQ67" s="29" t="s">
        <v>137</v>
      </c>
      <c r="AR67" s="29" t="s">
        <v>118</v>
      </c>
      <c r="AS67" s="50">
        <v>0</v>
      </c>
      <c r="AT67" s="48" t="s">
        <v>76</v>
      </c>
      <c r="AU67" s="48" t="s">
        <v>119</v>
      </c>
      <c r="AV67" s="48" t="s">
        <v>120</v>
      </c>
    </row>
    <row r="68" spans="1:48" ht="33" customHeight="1" x14ac:dyDescent="0.25">
      <c r="A68" s="26" t="s">
        <v>37</v>
      </c>
      <c r="B68" s="26" t="s">
        <v>40</v>
      </c>
      <c r="C68" s="20" t="s">
        <v>43</v>
      </c>
      <c r="D68" s="20" t="s">
        <v>167</v>
      </c>
      <c r="E68" s="29" t="s">
        <v>258</v>
      </c>
      <c r="F68" s="29" t="s">
        <v>109</v>
      </c>
      <c r="G68" s="27">
        <v>868</v>
      </c>
      <c r="H68" s="26" t="s">
        <v>66</v>
      </c>
      <c r="I68" s="55" t="s">
        <v>63</v>
      </c>
      <c r="J68" s="93" t="s">
        <v>166</v>
      </c>
      <c r="K68" s="26" t="s">
        <v>173</v>
      </c>
      <c r="L68" s="24" t="s">
        <v>53</v>
      </c>
      <c r="M68" s="22">
        <v>1</v>
      </c>
      <c r="N68" s="22" t="s">
        <v>174</v>
      </c>
      <c r="O68" s="22" t="s">
        <v>175</v>
      </c>
      <c r="P68" s="22"/>
      <c r="Q68" s="21"/>
      <c r="R68" s="31"/>
      <c r="S68" s="21"/>
      <c r="T68" s="31">
        <v>0.1</v>
      </c>
      <c r="U68" s="21"/>
      <c r="V68" s="31">
        <v>0.1</v>
      </c>
      <c r="W68" s="21"/>
      <c r="X68" s="31">
        <v>0.1</v>
      </c>
      <c r="Y68" s="21"/>
      <c r="Z68" s="31">
        <v>0.1</v>
      </c>
      <c r="AA68" s="21"/>
      <c r="AB68" s="31">
        <v>0.1</v>
      </c>
      <c r="AC68" s="21"/>
      <c r="AD68" s="31">
        <v>0.1</v>
      </c>
      <c r="AE68" s="27"/>
      <c r="AF68" s="31">
        <v>0.1</v>
      </c>
      <c r="AG68" s="27"/>
      <c r="AH68" s="31">
        <v>0.1</v>
      </c>
      <c r="AI68" s="21"/>
      <c r="AJ68" s="31">
        <v>0.1</v>
      </c>
      <c r="AK68" s="21"/>
      <c r="AL68" s="31">
        <v>0.1</v>
      </c>
      <c r="AM68" s="21"/>
      <c r="AN68" s="31">
        <f>P68+R68+T68+V68+X68+Z68+AB68+AD68+AF68+AH68+AJ68+AL68</f>
        <v>0.99999999999999989</v>
      </c>
      <c r="AO68" s="33">
        <v>46082</v>
      </c>
      <c r="AP68" s="33">
        <v>46387</v>
      </c>
      <c r="AQ68" s="29" t="s">
        <v>176</v>
      </c>
      <c r="AR68" s="29" t="s">
        <v>177</v>
      </c>
      <c r="AS68" s="50">
        <v>0</v>
      </c>
      <c r="AT68" s="52" t="s">
        <v>76</v>
      </c>
      <c r="AU68" s="51" t="s">
        <v>76</v>
      </c>
      <c r="AV68" s="48" t="s">
        <v>72</v>
      </c>
    </row>
    <row r="69" spans="1:48" ht="33" customHeight="1" x14ac:dyDescent="0.25">
      <c r="A69" s="26" t="s">
        <v>37</v>
      </c>
      <c r="B69" s="26" t="s">
        <v>40</v>
      </c>
      <c r="C69" s="20" t="s">
        <v>43</v>
      </c>
      <c r="D69" s="20" t="s">
        <v>167</v>
      </c>
      <c r="E69" s="29" t="s">
        <v>258</v>
      </c>
      <c r="F69" s="29" t="s">
        <v>109</v>
      </c>
      <c r="G69" s="28">
        <v>25</v>
      </c>
      <c r="H69" s="26" t="s">
        <v>66</v>
      </c>
      <c r="I69" s="55" t="s">
        <v>63</v>
      </c>
      <c r="J69" s="93" t="s">
        <v>166</v>
      </c>
      <c r="K69" s="26" t="s">
        <v>178</v>
      </c>
      <c r="L69" s="24" t="s">
        <v>53</v>
      </c>
      <c r="M69" s="22">
        <v>1</v>
      </c>
      <c r="N69" s="22" t="s">
        <v>180</v>
      </c>
      <c r="O69" s="22" t="s">
        <v>181</v>
      </c>
      <c r="P69" s="22"/>
      <c r="Q69" s="21"/>
      <c r="R69" s="31"/>
      <c r="S69" s="21"/>
      <c r="T69" s="31"/>
      <c r="U69" s="21"/>
      <c r="V69" s="31">
        <v>0.1</v>
      </c>
      <c r="W69" s="21"/>
      <c r="X69" s="31">
        <v>0.1</v>
      </c>
      <c r="Y69" s="21"/>
      <c r="Z69" s="31">
        <v>0.2</v>
      </c>
      <c r="AA69" s="21"/>
      <c r="AB69" s="31"/>
      <c r="AC69" s="21"/>
      <c r="AD69" s="31"/>
      <c r="AE69" s="27"/>
      <c r="AF69" s="31"/>
      <c r="AG69" s="27"/>
      <c r="AH69" s="31">
        <v>0.6</v>
      </c>
      <c r="AI69" s="21"/>
      <c r="AJ69" s="31"/>
      <c r="AK69" s="21"/>
      <c r="AL69" s="31"/>
      <c r="AM69" s="21"/>
      <c r="AN69" s="31">
        <f>P69+R69+T69+V69+X69+Z69+AB69+AD69+AF69+AH69+AJ69+AL69</f>
        <v>1</v>
      </c>
      <c r="AO69" s="33">
        <v>46113</v>
      </c>
      <c r="AP69" s="33">
        <v>46326</v>
      </c>
      <c r="AQ69" s="29" t="s">
        <v>182</v>
      </c>
      <c r="AR69" s="29" t="s">
        <v>177</v>
      </c>
      <c r="AS69" s="50">
        <v>0</v>
      </c>
      <c r="AT69" s="52" t="s">
        <v>76</v>
      </c>
      <c r="AU69" s="51" t="s">
        <v>76</v>
      </c>
      <c r="AV69" s="48" t="s">
        <v>72</v>
      </c>
    </row>
    <row r="70" spans="1:48" ht="33" customHeight="1" x14ac:dyDescent="0.25">
      <c r="A70" s="26" t="s">
        <v>37</v>
      </c>
      <c r="B70" s="26" t="s">
        <v>40</v>
      </c>
      <c r="C70" s="20" t="s">
        <v>43</v>
      </c>
      <c r="D70" s="20" t="s">
        <v>167</v>
      </c>
      <c r="E70" s="29" t="s">
        <v>258</v>
      </c>
      <c r="F70" s="29" t="s">
        <v>109</v>
      </c>
      <c r="G70" s="28">
        <v>1</v>
      </c>
      <c r="H70" s="26" t="s">
        <v>66</v>
      </c>
      <c r="I70" s="55" t="s">
        <v>63</v>
      </c>
      <c r="J70" s="93" t="s">
        <v>166</v>
      </c>
      <c r="K70" s="26" t="s">
        <v>183</v>
      </c>
      <c r="L70" s="24" t="s">
        <v>53</v>
      </c>
      <c r="M70" s="22">
        <v>1</v>
      </c>
      <c r="N70" s="22" t="s">
        <v>184</v>
      </c>
      <c r="O70" s="22" t="s">
        <v>185</v>
      </c>
      <c r="P70" s="22"/>
      <c r="Q70" s="21"/>
      <c r="R70" s="22"/>
      <c r="S70" s="21"/>
      <c r="T70" s="22"/>
      <c r="U70" s="21"/>
      <c r="V70" s="22"/>
      <c r="W70" s="21"/>
      <c r="X70" s="22"/>
      <c r="Y70" s="21"/>
      <c r="Z70" s="22"/>
      <c r="AA70" s="21"/>
      <c r="AB70" s="22"/>
      <c r="AC70" s="21"/>
      <c r="AD70" s="22"/>
      <c r="AE70" s="27"/>
      <c r="AF70" s="22"/>
      <c r="AG70" s="27"/>
      <c r="AH70" s="22"/>
      <c r="AI70" s="21"/>
      <c r="AJ70" s="22"/>
      <c r="AK70" s="21"/>
      <c r="AL70" s="31">
        <v>1</v>
      </c>
      <c r="AM70" s="21"/>
      <c r="AN70" s="31">
        <f>P70+R70+T70+V70+X70+Z70+AB70+AD70+AF70+AH70+AJ70+AL70</f>
        <v>1</v>
      </c>
      <c r="AO70" s="33">
        <v>46357</v>
      </c>
      <c r="AP70" s="33">
        <v>46387</v>
      </c>
      <c r="AQ70" s="48" t="s">
        <v>186</v>
      </c>
      <c r="AR70" s="29" t="s">
        <v>177</v>
      </c>
      <c r="AS70" s="50">
        <v>0</v>
      </c>
      <c r="AT70" s="52" t="s">
        <v>76</v>
      </c>
      <c r="AU70" s="51" t="s">
        <v>76</v>
      </c>
      <c r="AV70" s="48" t="s">
        <v>72</v>
      </c>
    </row>
    <row r="71" spans="1:48" ht="33" customHeight="1" x14ac:dyDescent="0.25">
      <c r="A71" s="26" t="s">
        <v>37</v>
      </c>
      <c r="B71" s="26" t="s">
        <v>40</v>
      </c>
      <c r="C71" s="20" t="s">
        <v>43</v>
      </c>
      <c r="D71" s="20" t="s">
        <v>167</v>
      </c>
      <c r="E71" s="29" t="s">
        <v>258</v>
      </c>
      <c r="F71" s="29" t="s">
        <v>109</v>
      </c>
      <c r="G71" s="28" t="s">
        <v>89</v>
      </c>
      <c r="H71" s="23" t="s">
        <v>168</v>
      </c>
      <c r="I71" s="55" t="s">
        <v>63</v>
      </c>
      <c r="J71" s="93" t="s">
        <v>166</v>
      </c>
      <c r="K71" s="26" t="s">
        <v>187</v>
      </c>
      <c r="L71" s="24" t="s">
        <v>53</v>
      </c>
      <c r="M71" s="22">
        <v>0.1</v>
      </c>
      <c r="N71" s="22" t="s">
        <v>188</v>
      </c>
      <c r="O71" s="22" t="s">
        <v>189</v>
      </c>
      <c r="P71" s="21"/>
      <c r="Q71" s="21"/>
      <c r="R71" s="31">
        <v>0.05</v>
      </c>
      <c r="S71" s="21"/>
      <c r="T71" s="31">
        <v>0.1</v>
      </c>
      <c r="U71" s="21"/>
      <c r="V71" s="31">
        <v>0.1</v>
      </c>
      <c r="W71" s="21"/>
      <c r="X71" s="31">
        <v>0.1</v>
      </c>
      <c r="Y71" s="21"/>
      <c r="Z71" s="31">
        <v>0.1</v>
      </c>
      <c r="AA71" s="21"/>
      <c r="AB71" s="31">
        <v>0.1</v>
      </c>
      <c r="AC71" s="21"/>
      <c r="AD71" s="31">
        <v>0.1</v>
      </c>
      <c r="AE71" s="27"/>
      <c r="AF71" s="31">
        <v>0.1</v>
      </c>
      <c r="AG71" s="27"/>
      <c r="AH71" s="31">
        <v>0.1</v>
      </c>
      <c r="AI71" s="21"/>
      <c r="AJ71" s="31">
        <v>0.1</v>
      </c>
      <c r="AK71" s="21"/>
      <c r="AL71" s="31">
        <v>0.05</v>
      </c>
      <c r="AM71" s="21"/>
      <c r="AN71" s="31">
        <f t="shared" ref="AN71:AN83" si="6">P71+R71+T71+V71+X71+Z71+AB71+AD71+AF71+AH71+AJ71+AL71</f>
        <v>0.99999999999999989</v>
      </c>
      <c r="AO71" s="33">
        <v>46054</v>
      </c>
      <c r="AP71" s="33">
        <v>46387</v>
      </c>
      <c r="AQ71" s="29" t="s">
        <v>176</v>
      </c>
      <c r="AR71" s="29" t="s">
        <v>177</v>
      </c>
      <c r="AS71" s="50">
        <v>0</v>
      </c>
      <c r="AT71" s="52" t="s">
        <v>76</v>
      </c>
      <c r="AU71" s="51" t="s">
        <v>76</v>
      </c>
      <c r="AV71" s="48" t="s">
        <v>72</v>
      </c>
    </row>
    <row r="72" spans="1:48" ht="33" customHeight="1" x14ac:dyDescent="0.25">
      <c r="A72" s="26" t="s">
        <v>37</v>
      </c>
      <c r="B72" s="26" t="s">
        <v>40</v>
      </c>
      <c r="C72" s="20" t="s">
        <v>43</v>
      </c>
      <c r="D72" s="20" t="s">
        <v>167</v>
      </c>
      <c r="E72" s="29" t="s">
        <v>258</v>
      </c>
      <c r="F72" s="29" t="s">
        <v>109</v>
      </c>
      <c r="G72" s="28" t="s">
        <v>89</v>
      </c>
      <c r="H72" s="23" t="s">
        <v>168</v>
      </c>
      <c r="I72" s="55" t="s">
        <v>63</v>
      </c>
      <c r="J72" s="93" t="s">
        <v>166</v>
      </c>
      <c r="K72" s="26" t="s">
        <v>190</v>
      </c>
      <c r="L72" s="24" t="s">
        <v>53</v>
      </c>
      <c r="M72" s="22">
        <v>0.1</v>
      </c>
      <c r="N72" s="22" t="s">
        <v>191</v>
      </c>
      <c r="O72" s="22" t="s">
        <v>192</v>
      </c>
      <c r="P72" s="21"/>
      <c r="Q72" s="21"/>
      <c r="R72" s="31">
        <v>0.05</v>
      </c>
      <c r="S72" s="21"/>
      <c r="T72" s="31">
        <v>0.1</v>
      </c>
      <c r="U72" s="21"/>
      <c r="V72" s="31">
        <v>0.1</v>
      </c>
      <c r="W72" s="21"/>
      <c r="X72" s="31">
        <v>0.1</v>
      </c>
      <c r="Y72" s="21"/>
      <c r="Z72" s="31">
        <v>0.1</v>
      </c>
      <c r="AA72" s="21"/>
      <c r="AB72" s="31">
        <v>0.1</v>
      </c>
      <c r="AC72" s="21"/>
      <c r="AD72" s="31">
        <v>0.1</v>
      </c>
      <c r="AE72" s="27"/>
      <c r="AF72" s="31">
        <v>0.1</v>
      </c>
      <c r="AG72" s="27"/>
      <c r="AH72" s="31">
        <v>0.1</v>
      </c>
      <c r="AI72" s="21"/>
      <c r="AJ72" s="31">
        <v>0.1</v>
      </c>
      <c r="AK72" s="21"/>
      <c r="AL72" s="31">
        <v>0.05</v>
      </c>
      <c r="AM72" s="21"/>
      <c r="AN72" s="31">
        <f t="shared" si="6"/>
        <v>0.99999999999999989</v>
      </c>
      <c r="AO72" s="33">
        <v>46054</v>
      </c>
      <c r="AP72" s="33">
        <v>46387</v>
      </c>
      <c r="AQ72" s="29" t="s">
        <v>193</v>
      </c>
      <c r="AR72" s="29" t="s">
        <v>177</v>
      </c>
      <c r="AS72" s="50">
        <v>0</v>
      </c>
      <c r="AT72" s="52" t="s">
        <v>76</v>
      </c>
      <c r="AU72" s="51" t="s">
        <v>76</v>
      </c>
      <c r="AV72" s="48" t="s">
        <v>72</v>
      </c>
    </row>
    <row r="73" spans="1:48" ht="33" customHeight="1" x14ac:dyDescent="0.25">
      <c r="A73" s="26" t="s">
        <v>37</v>
      </c>
      <c r="B73" s="26" t="s">
        <v>40</v>
      </c>
      <c r="C73" s="20" t="s">
        <v>43</v>
      </c>
      <c r="D73" s="20" t="s">
        <v>167</v>
      </c>
      <c r="E73" s="29" t="s">
        <v>258</v>
      </c>
      <c r="F73" s="29" t="s">
        <v>109</v>
      </c>
      <c r="G73" s="28" t="s">
        <v>89</v>
      </c>
      <c r="H73" s="23" t="s">
        <v>168</v>
      </c>
      <c r="I73" s="55" t="s">
        <v>63</v>
      </c>
      <c r="J73" s="93" t="s">
        <v>166</v>
      </c>
      <c r="K73" s="26" t="s">
        <v>194</v>
      </c>
      <c r="L73" s="24" t="s">
        <v>53</v>
      </c>
      <c r="M73" s="22">
        <v>0.1</v>
      </c>
      <c r="N73" s="22" t="s">
        <v>195</v>
      </c>
      <c r="O73" s="22" t="s">
        <v>196</v>
      </c>
      <c r="P73" s="22"/>
      <c r="Q73" s="21"/>
      <c r="R73" s="22"/>
      <c r="S73" s="21"/>
      <c r="T73" s="22"/>
      <c r="U73" s="21"/>
      <c r="V73" s="22">
        <v>0.5</v>
      </c>
      <c r="W73" s="21"/>
      <c r="X73" s="22"/>
      <c r="Y73" s="21"/>
      <c r="Z73" s="22">
        <v>0.5</v>
      </c>
      <c r="AA73" s="21"/>
      <c r="AB73" s="22"/>
      <c r="AC73" s="21"/>
      <c r="AD73" s="22"/>
      <c r="AE73" s="27"/>
      <c r="AF73" s="22"/>
      <c r="AG73" s="27"/>
      <c r="AH73" s="22"/>
      <c r="AI73" s="21"/>
      <c r="AJ73" s="22"/>
      <c r="AK73" s="21"/>
      <c r="AL73" s="22"/>
      <c r="AM73" s="21"/>
      <c r="AN73" s="31">
        <f t="shared" si="6"/>
        <v>1</v>
      </c>
      <c r="AO73" s="33">
        <v>46113</v>
      </c>
      <c r="AP73" s="33">
        <v>46203</v>
      </c>
      <c r="AQ73" s="29" t="s">
        <v>197</v>
      </c>
      <c r="AR73" s="29" t="s">
        <v>177</v>
      </c>
      <c r="AS73" s="50">
        <v>0</v>
      </c>
      <c r="AT73" s="52" t="s">
        <v>76</v>
      </c>
      <c r="AU73" s="51" t="s">
        <v>76</v>
      </c>
      <c r="AV73" s="48" t="s">
        <v>72</v>
      </c>
    </row>
    <row r="74" spans="1:48" ht="33" customHeight="1" x14ac:dyDescent="0.25">
      <c r="A74" s="26" t="s">
        <v>37</v>
      </c>
      <c r="B74" s="26" t="s">
        <v>40</v>
      </c>
      <c r="C74" s="20" t="s">
        <v>43</v>
      </c>
      <c r="D74" s="20" t="s">
        <v>167</v>
      </c>
      <c r="E74" s="29" t="s">
        <v>258</v>
      </c>
      <c r="F74" s="29" t="s">
        <v>109</v>
      </c>
      <c r="G74" s="28" t="s">
        <v>89</v>
      </c>
      <c r="H74" s="23" t="s">
        <v>168</v>
      </c>
      <c r="I74" s="55" t="s">
        <v>63</v>
      </c>
      <c r="J74" s="93" t="s">
        <v>166</v>
      </c>
      <c r="K74" s="26" t="s">
        <v>198</v>
      </c>
      <c r="L74" s="24" t="s">
        <v>53</v>
      </c>
      <c r="M74" s="22">
        <v>0.1</v>
      </c>
      <c r="N74" s="22" t="s">
        <v>199</v>
      </c>
      <c r="O74" s="22" t="s">
        <v>200</v>
      </c>
      <c r="P74" s="31"/>
      <c r="Q74" s="31"/>
      <c r="R74" s="31"/>
      <c r="S74" s="31"/>
      <c r="T74" s="31"/>
      <c r="U74" s="31"/>
      <c r="V74" s="31"/>
      <c r="W74" s="31"/>
      <c r="X74" s="31"/>
      <c r="Y74" s="31"/>
      <c r="Z74" s="31"/>
      <c r="AA74" s="31"/>
      <c r="AB74" s="31"/>
      <c r="AC74" s="31"/>
      <c r="AD74" s="31"/>
      <c r="AE74" s="31"/>
      <c r="AF74" s="31"/>
      <c r="AG74" s="31"/>
      <c r="AH74" s="31">
        <v>1</v>
      </c>
      <c r="AI74" s="31"/>
      <c r="AJ74" s="31"/>
      <c r="AK74" s="31"/>
      <c r="AL74" s="31"/>
      <c r="AM74" s="31"/>
      <c r="AN74" s="31">
        <f t="shared" si="6"/>
        <v>1</v>
      </c>
      <c r="AO74" s="33">
        <v>46296</v>
      </c>
      <c r="AP74" s="33">
        <v>46326</v>
      </c>
      <c r="AQ74" s="29" t="s">
        <v>201</v>
      </c>
      <c r="AR74" s="29" t="s">
        <v>177</v>
      </c>
      <c r="AS74" s="50">
        <v>0</v>
      </c>
      <c r="AT74" s="52" t="s">
        <v>76</v>
      </c>
      <c r="AU74" s="51" t="s">
        <v>76</v>
      </c>
      <c r="AV74" s="48" t="s">
        <v>72</v>
      </c>
    </row>
    <row r="75" spans="1:48" ht="33" customHeight="1" x14ac:dyDescent="0.25">
      <c r="A75" s="26" t="s">
        <v>37</v>
      </c>
      <c r="B75" s="26" t="s">
        <v>40</v>
      </c>
      <c r="C75" s="20" t="s">
        <v>43</v>
      </c>
      <c r="D75" s="20" t="s">
        <v>167</v>
      </c>
      <c r="E75" s="29" t="s">
        <v>258</v>
      </c>
      <c r="F75" s="29" t="s">
        <v>109</v>
      </c>
      <c r="G75" s="28" t="s">
        <v>89</v>
      </c>
      <c r="H75" s="23" t="s">
        <v>168</v>
      </c>
      <c r="I75" s="55" t="s">
        <v>63</v>
      </c>
      <c r="J75" s="93" t="s">
        <v>166</v>
      </c>
      <c r="K75" s="26" t="s">
        <v>202</v>
      </c>
      <c r="L75" s="24" t="s">
        <v>53</v>
      </c>
      <c r="M75" s="22">
        <v>0.1</v>
      </c>
      <c r="N75" s="22" t="s">
        <v>203</v>
      </c>
      <c r="O75" s="22" t="s">
        <v>204</v>
      </c>
      <c r="P75" s="31"/>
      <c r="Q75" s="31"/>
      <c r="R75" s="31"/>
      <c r="S75" s="31"/>
      <c r="T75" s="31"/>
      <c r="U75" s="31"/>
      <c r="V75" s="31"/>
      <c r="W75" s="31"/>
      <c r="X75" s="31"/>
      <c r="Y75" s="31"/>
      <c r="Z75" s="31"/>
      <c r="AA75" s="31"/>
      <c r="AB75" s="31"/>
      <c r="AC75" s="31"/>
      <c r="AD75" s="31"/>
      <c r="AE75" s="31"/>
      <c r="AF75" s="31"/>
      <c r="AG75" s="31"/>
      <c r="AH75" s="31">
        <v>1</v>
      </c>
      <c r="AI75" s="31"/>
      <c r="AJ75" s="31"/>
      <c r="AK75" s="31"/>
      <c r="AL75" s="31"/>
      <c r="AM75" s="31"/>
      <c r="AN75" s="22">
        <f t="shared" si="6"/>
        <v>1</v>
      </c>
      <c r="AO75" s="33">
        <v>46296</v>
      </c>
      <c r="AP75" s="33">
        <v>46326</v>
      </c>
      <c r="AQ75" s="29" t="s">
        <v>205</v>
      </c>
      <c r="AR75" s="29" t="s">
        <v>177</v>
      </c>
      <c r="AS75" s="50">
        <v>0</v>
      </c>
      <c r="AT75" s="52" t="s">
        <v>76</v>
      </c>
      <c r="AU75" s="51" t="s">
        <v>76</v>
      </c>
      <c r="AV75" s="48" t="s">
        <v>72</v>
      </c>
    </row>
    <row r="76" spans="1:48" ht="33" customHeight="1" x14ac:dyDescent="0.25">
      <c r="A76" s="26" t="s">
        <v>37</v>
      </c>
      <c r="B76" s="26" t="s">
        <v>40</v>
      </c>
      <c r="C76" s="20" t="s">
        <v>43</v>
      </c>
      <c r="D76" s="20" t="s">
        <v>167</v>
      </c>
      <c r="E76" s="29" t="s">
        <v>258</v>
      </c>
      <c r="F76" s="29" t="s">
        <v>109</v>
      </c>
      <c r="G76" s="28" t="s">
        <v>89</v>
      </c>
      <c r="H76" s="23" t="s">
        <v>168</v>
      </c>
      <c r="I76" s="55" t="s">
        <v>63</v>
      </c>
      <c r="J76" s="93" t="s">
        <v>166</v>
      </c>
      <c r="K76" s="26" t="s">
        <v>206</v>
      </c>
      <c r="L76" s="24" t="s">
        <v>53</v>
      </c>
      <c r="M76" s="22">
        <v>0.1</v>
      </c>
      <c r="N76" s="22" t="s">
        <v>207</v>
      </c>
      <c r="O76" s="22" t="s">
        <v>208</v>
      </c>
      <c r="P76" s="21"/>
      <c r="Q76" s="21"/>
      <c r="R76" s="31">
        <v>0.05</v>
      </c>
      <c r="S76" s="21"/>
      <c r="T76" s="31">
        <v>0.1</v>
      </c>
      <c r="U76" s="21"/>
      <c r="V76" s="31">
        <v>0.1</v>
      </c>
      <c r="W76" s="21"/>
      <c r="X76" s="31">
        <v>0.1</v>
      </c>
      <c r="Y76" s="21"/>
      <c r="Z76" s="31">
        <v>0.1</v>
      </c>
      <c r="AA76" s="21"/>
      <c r="AB76" s="31">
        <v>0.1</v>
      </c>
      <c r="AC76" s="21"/>
      <c r="AD76" s="31">
        <v>0.1</v>
      </c>
      <c r="AE76" s="27"/>
      <c r="AF76" s="31">
        <v>0.1</v>
      </c>
      <c r="AG76" s="27"/>
      <c r="AH76" s="31">
        <v>0.1</v>
      </c>
      <c r="AI76" s="21"/>
      <c r="AJ76" s="31">
        <v>0.1</v>
      </c>
      <c r="AK76" s="21"/>
      <c r="AL76" s="31">
        <v>0.05</v>
      </c>
      <c r="AM76" s="21"/>
      <c r="AN76" s="31">
        <f t="shared" si="6"/>
        <v>0.99999999999999989</v>
      </c>
      <c r="AO76" s="33">
        <v>46054</v>
      </c>
      <c r="AP76" s="33">
        <v>46387</v>
      </c>
      <c r="AQ76" s="29" t="s">
        <v>209</v>
      </c>
      <c r="AR76" s="29" t="s">
        <v>177</v>
      </c>
      <c r="AS76" s="50">
        <v>0</v>
      </c>
      <c r="AT76" s="52" t="s">
        <v>76</v>
      </c>
      <c r="AU76" s="51" t="s">
        <v>76</v>
      </c>
      <c r="AV76" s="48" t="s">
        <v>72</v>
      </c>
    </row>
    <row r="77" spans="1:48" ht="33" customHeight="1" x14ac:dyDescent="0.25">
      <c r="A77" s="26" t="s">
        <v>37</v>
      </c>
      <c r="B77" s="26" t="s">
        <v>40</v>
      </c>
      <c r="C77" s="20" t="s">
        <v>43</v>
      </c>
      <c r="D77" s="20" t="s">
        <v>167</v>
      </c>
      <c r="E77" s="29" t="s">
        <v>258</v>
      </c>
      <c r="F77" s="29" t="s">
        <v>109</v>
      </c>
      <c r="G77" s="28" t="s">
        <v>89</v>
      </c>
      <c r="H77" s="23" t="s">
        <v>169</v>
      </c>
      <c r="I77" s="55" t="s">
        <v>63</v>
      </c>
      <c r="J77" s="93" t="s">
        <v>166</v>
      </c>
      <c r="K77" s="26" t="s">
        <v>210</v>
      </c>
      <c r="L77" s="24" t="s">
        <v>53</v>
      </c>
      <c r="M77" s="22">
        <v>0.1</v>
      </c>
      <c r="N77" s="22" t="s">
        <v>211</v>
      </c>
      <c r="O77" s="22" t="s">
        <v>212</v>
      </c>
      <c r="P77" s="37"/>
      <c r="Q77" s="37"/>
      <c r="R77" s="37"/>
      <c r="S77" s="37"/>
      <c r="T77" s="37"/>
      <c r="U77" s="37"/>
      <c r="V77" s="37">
        <v>0.33329999999999999</v>
      </c>
      <c r="W77" s="37"/>
      <c r="X77" s="37"/>
      <c r="Y77" s="37"/>
      <c r="Z77" s="37"/>
      <c r="AA77" s="37"/>
      <c r="AB77" s="37">
        <v>0.33329999999999999</v>
      </c>
      <c r="AC77" s="37"/>
      <c r="AD77" s="37"/>
      <c r="AE77" s="37"/>
      <c r="AF77" s="37"/>
      <c r="AG77" s="37"/>
      <c r="AH77" s="37">
        <v>0.33329999999999999</v>
      </c>
      <c r="AI77" s="37"/>
      <c r="AJ77" s="37"/>
      <c r="AK77" s="37"/>
      <c r="AL77" s="37"/>
      <c r="AM77" s="27"/>
      <c r="AN77" s="41">
        <f t="shared" si="6"/>
        <v>0.99990000000000001</v>
      </c>
      <c r="AO77" s="33">
        <v>46113</v>
      </c>
      <c r="AP77" s="33">
        <v>46326</v>
      </c>
      <c r="AQ77" s="29" t="s">
        <v>213</v>
      </c>
      <c r="AR77" s="29" t="s">
        <v>177</v>
      </c>
      <c r="AS77" s="50">
        <v>0</v>
      </c>
      <c r="AT77" s="52" t="s">
        <v>76</v>
      </c>
      <c r="AU77" s="51" t="s">
        <v>76</v>
      </c>
      <c r="AV77" s="48" t="s">
        <v>72</v>
      </c>
    </row>
    <row r="78" spans="1:48" ht="33" customHeight="1" x14ac:dyDescent="0.25">
      <c r="A78" s="26" t="s">
        <v>37</v>
      </c>
      <c r="B78" s="26" t="s">
        <v>40</v>
      </c>
      <c r="C78" s="20" t="s">
        <v>43</v>
      </c>
      <c r="D78" s="20" t="s">
        <v>167</v>
      </c>
      <c r="E78" s="29" t="s">
        <v>258</v>
      </c>
      <c r="F78" s="29" t="s">
        <v>109</v>
      </c>
      <c r="G78" s="28" t="s">
        <v>89</v>
      </c>
      <c r="H78" s="23" t="s">
        <v>169</v>
      </c>
      <c r="I78" s="55" t="s">
        <v>63</v>
      </c>
      <c r="J78" s="93" t="s">
        <v>166</v>
      </c>
      <c r="K78" s="26" t="s">
        <v>214</v>
      </c>
      <c r="L78" s="24" t="s">
        <v>53</v>
      </c>
      <c r="M78" s="31">
        <v>0.1</v>
      </c>
      <c r="N78" s="22" t="s">
        <v>215</v>
      </c>
      <c r="O78" s="22" t="s">
        <v>216</v>
      </c>
      <c r="P78" s="22"/>
      <c r="Q78" s="21"/>
      <c r="R78" s="22"/>
      <c r="S78" s="21"/>
      <c r="T78" s="22"/>
      <c r="U78" s="21"/>
      <c r="V78" s="22">
        <v>0.25</v>
      </c>
      <c r="W78" s="21"/>
      <c r="X78" s="22"/>
      <c r="Y78" s="21"/>
      <c r="Z78" s="22"/>
      <c r="AA78" s="21"/>
      <c r="AB78" s="22">
        <v>0.25</v>
      </c>
      <c r="AC78" s="21"/>
      <c r="AD78" s="22"/>
      <c r="AE78" s="27"/>
      <c r="AF78" s="22">
        <v>0.25</v>
      </c>
      <c r="AG78" s="27"/>
      <c r="AH78" s="22"/>
      <c r="AI78" s="21"/>
      <c r="AJ78" s="22"/>
      <c r="AK78" s="21"/>
      <c r="AL78" s="22">
        <v>0.25</v>
      </c>
      <c r="AM78" s="21"/>
      <c r="AN78" s="41">
        <f t="shared" si="6"/>
        <v>1</v>
      </c>
      <c r="AO78" s="33">
        <v>46113</v>
      </c>
      <c r="AP78" s="33">
        <v>46326</v>
      </c>
      <c r="AQ78" s="29" t="s">
        <v>217</v>
      </c>
      <c r="AR78" s="29" t="s">
        <v>177</v>
      </c>
      <c r="AS78" s="50">
        <v>0</v>
      </c>
      <c r="AT78" s="52" t="s">
        <v>76</v>
      </c>
      <c r="AU78" s="51" t="s">
        <v>76</v>
      </c>
      <c r="AV78" s="48" t="s">
        <v>72</v>
      </c>
    </row>
    <row r="79" spans="1:48" ht="33" customHeight="1" x14ac:dyDescent="0.25">
      <c r="A79" s="26" t="s">
        <v>37</v>
      </c>
      <c r="B79" s="26" t="s">
        <v>40</v>
      </c>
      <c r="C79" s="20" t="s">
        <v>43</v>
      </c>
      <c r="D79" s="20" t="s">
        <v>167</v>
      </c>
      <c r="E79" s="29" t="s">
        <v>258</v>
      </c>
      <c r="F79" s="29" t="s">
        <v>109</v>
      </c>
      <c r="G79" s="28" t="s">
        <v>89</v>
      </c>
      <c r="H79" s="23" t="s">
        <v>169</v>
      </c>
      <c r="I79" s="55" t="s">
        <v>63</v>
      </c>
      <c r="J79" s="93" t="s">
        <v>166</v>
      </c>
      <c r="K79" s="26" t="s">
        <v>218</v>
      </c>
      <c r="L79" s="24" t="s">
        <v>53</v>
      </c>
      <c r="M79" s="22">
        <v>0.1</v>
      </c>
      <c r="N79" s="22" t="s">
        <v>219</v>
      </c>
      <c r="O79" s="22" t="s">
        <v>220</v>
      </c>
      <c r="P79" s="22"/>
      <c r="Q79" s="21"/>
      <c r="R79" s="22"/>
      <c r="S79" s="21"/>
      <c r="T79" s="22"/>
      <c r="U79" s="21"/>
      <c r="V79" s="22">
        <v>0.25</v>
      </c>
      <c r="W79" s="21"/>
      <c r="X79" s="22"/>
      <c r="Y79" s="21"/>
      <c r="Z79" s="22"/>
      <c r="AA79" s="21"/>
      <c r="AB79" s="22">
        <v>0.25</v>
      </c>
      <c r="AC79" s="21"/>
      <c r="AD79" s="22"/>
      <c r="AE79" s="27"/>
      <c r="AF79" s="22"/>
      <c r="AG79" s="27"/>
      <c r="AH79" s="22"/>
      <c r="AI79" s="21"/>
      <c r="AJ79" s="22"/>
      <c r="AK79" s="21"/>
      <c r="AL79" s="22">
        <v>0.5</v>
      </c>
      <c r="AM79" s="21"/>
      <c r="AN79" s="41">
        <f t="shared" si="6"/>
        <v>1</v>
      </c>
      <c r="AO79" s="33">
        <v>46113</v>
      </c>
      <c r="AP79" s="33">
        <v>46387</v>
      </c>
      <c r="AQ79" s="48" t="s">
        <v>221</v>
      </c>
      <c r="AR79" s="29" t="s">
        <v>177</v>
      </c>
      <c r="AS79" s="50">
        <v>0</v>
      </c>
      <c r="AT79" s="52" t="s">
        <v>76</v>
      </c>
      <c r="AU79" s="51" t="s">
        <v>76</v>
      </c>
      <c r="AV79" s="48" t="s">
        <v>72</v>
      </c>
    </row>
    <row r="80" spans="1:48" ht="33" customHeight="1" x14ac:dyDescent="0.25">
      <c r="A80" s="26" t="s">
        <v>37</v>
      </c>
      <c r="B80" s="26" t="s">
        <v>40</v>
      </c>
      <c r="C80" s="20" t="s">
        <v>43</v>
      </c>
      <c r="D80" s="20" t="s">
        <v>167</v>
      </c>
      <c r="E80" s="29" t="s">
        <v>258</v>
      </c>
      <c r="F80" s="29" t="s">
        <v>109</v>
      </c>
      <c r="G80" s="28" t="s">
        <v>89</v>
      </c>
      <c r="H80" s="23" t="s">
        <v>169</v>
      </c>
      <c r="I80" s="55" t="s">
        <v>63</v>
      </c>
      <c r="J80" s="93" t="s">
        <v>166</v>
      </c>
      <c r="K80" s="26" t="s">
        <v>222</v>
      </c>
      <c r="L80" s="24" t="s">
        <v>53</v>
      </c>
      <c r="M80" s="22">
        <v>0.1</v>
      </c>
      <c r="N80" s="22" t="s">
        <v>223</v>
      </c>
      <c r="O80" s="22" t="s">
        <v>224</v>
      </c>
      <c r="P80" s="22"/>
      <c r="Q80" s="21"/>
      <c r="R80" s="31"/>
      <c r="S80" s="21"/>
      <c r="T80" s="31">
        <v>0.1</v>
      </c>
      <c r="U80" s="21"/>
      <c r="V80" s="31">
        <v>0.1</v>
      </c>
      <c r="W80" s="21"/>
      <c r="X80" s="31">
        <v>0.1</v>
      </c>
      <c r="Y80" s="21"/>
      <c r="Z80" s="31">
        <v>0.1</v>
      </c>
      <c r="AA80" s="21"/>
      <c r="AB80" s="31">
        <v>0.1</v>
      </c>
      <c r="AC80" s="21"/>
      <c r="AD80" s="31">
        <v>0.1</v>
      </c>
      <c r="AE80" s="27"/>
      <c r="AF80" s="31">
        <v>0.1</v>
      </c>
      <c r="AG80" s="27"/>
      <c r="AH80" s="31">
        <v>0.1</v>
      </c>
      <c r="AI80" s="21"/>
      <c r="AJ80" s="31">
        <v>0.1</v>
      </c>
      <c r="AK80" s="21"/>
      <c r="AL80" s="31">
        <v>0.1</v>
      </c>
      <c r="AM80" s="21"/>
      <c r="AN80" s="41">
        <f t="shared" si="6"/>
        <v>0.99999999999999989</v>
      </c>
      <c r="AO80" s="33">
        <v>46082</v>
      </c>
      <c r="AP80" s="33">
        <v>46387</v>
      </c>
      <c r="AQ80" s="29" t="s">
        <v>225</v>
      </c>
      <c r="AR80" s="29" t="s">
        <v>177</v>
      </c>
      <c r="AS80" s="50">
        <v>0</v>
      </c>
      <c r="AT80" s="52" t="s">
        <v>76</v>
      </c>
      <c r="AU80" s="51" t="s">
        <v>76</v>
      </c>
      <c r="AV80" s="48" t="s">
        <v>72</v>
      </c>
    </row>
    <row r="81" spans="1:48" ht="33" customHeight="1" x14ac:dyDescent="0.25">
      <c r="A81" s="26" t="s">
        <v>37</v>
      </c>
      <c r="B81" s="26" t="s">
        <v>40</v>
      </c>
      <c r="C81" s="20" t="s">
        <v>43</v>
      </c>
      <c r="D81" s="20" t="s">
        <v>167</v>
      </c>
      <c r="E81" s="48" t="s">
        <v>88</v>
      </c>
      <c r="F81" s="29" t="s">
        <v>109</v>
      </c>
      <c r="G81" s="28" t="s">
        <v>89</v>
      </c>
      <c r="H81" s="30" t="s">
        <v>170</v>
      </c>
      <c r="I81" s="55" t="s">
        <v>63</v>
      </c>
      <c r="J81" s="93" t="s">
        <v>166</v>
      </c>
      <c r="K81" s="26" t="s">
        <v>226</v>
      </c>
      <c r="L81" s="24" t="s">
        <v>53</v>
      </c>
      <c r="M81" s="22">
        <v>0.25</v>
      </c>
      <c r="N81" s="22" t="s">
        <v>227</v>
      </c>
      <c r="O81" s="22" t="s">
        <v>228</v>
      </c>
      <c r="P81" s="22"/>
      <c r="Q81" s="21"/>
      <c r="R81" s="22"/>
      <c r="S81" s="21"/>
      <c r="T81" s="22">
        <v>0.2</v>
      </c>
      <c r="U81" s="21"/>
      <c r="V81" s="22"/>
      <c r="W81" s="21"/>
      <c r="X81" s="22">
        <v>0.2</v>
      </c>
      <c r="Y81" s="21"/>
      <c r="Z81" s="22"/>
      <c r="AA81" s="21"/>
      <c r="AB81" s="22">
        <v>0.2</v>
      </c>
      <c r="AC81" s="21"/>
      <c r="AD81" s="22"/>
      <c r="AE81" s="27"/>
      <c r="AF81" s="22">
        <v>0.2</v>
      </c>
      <c r="AG81" s="27"/>
      <c r="AH81" s="22"/>
      <c r="AI81" s="21"/>
      <c r="AJ81" s="22">
        <v>0.2</v>
      </c>
      <c r="AK81" s="21"/>
      <c r="AL81" s="22"/>
      <c r="AM81" s="21"/>
      <c r="AN81" s="31">
        <f t="shared" si="6"/>
        <v>1</v>
      </c>
      <c r="AO81" s="33">
        <v>46082</v>
      </c>
      <c r="AP81" s="33">
        <v>46356</v>
      </c>
      <c r="AQ81" s="29" t="s">
        <v>205</v>
      </c>
      <c r="AR81" s="29" t="s">
        <v>177</v>
      </c>
      <c r="AS81" s="50">
        <v>0</v>
      </c>
      <c r="AT81" s="52" t="s">
        <v>76</v>
      </c>
      <c r="AU81" s="51" t="s">
        <v>76</v>
      </c>
      <c r="AV81" s="48" t="s">
        <v>72</v>
      </c>
    </row>
    <row r="82" spans="1:48" ht="33" customHeight="1" x14ac:dyDescent="0.25">
      <c r="A82" s="26" t="s">
        <v>37</v>
      </c>
      <c r="B82" s="26" t="s">
        <v>40</v>
      </c>
      <c r="C82" s="20" t="s">
        <v>43</v>
      </c>
      <c r="D82" s="20" t="s">
        <v>167</v>
      </c>
      <c r="E82" s="29" t="s">
        <v>258</v>
      </c>
      <c r="F82" s="29" t="s">
        <v>109</v>
      </c>
      <c r="G82" s="28" t="s">
        <v>89</v>
      </c>
      <c r="H82" s="30" t="s">
        <v>171</v>
      </c>
      <c r="I82" s="55" t="s">
        <v>63</v>
      </c>
      <c r="J82" s="93" t="s">
        <v>166</v>
      </c>
      <c r="K82" s="26" t="s">
        <v>229</v>
      </c>
      <c r="L82" s="24" t="s">
        <v>53</v>
      </c>
      <c r="M82" s="31">
        <v>0.25</v>
      </c>
      <c r="N82" s="22" t="s">
        <v>230</v>
      </c>
      <c r="O82" s="22" t="s">
        <v>231</v>
      </c>
      <c r="P82" s="22"/>
      <c r="Q82" s="21"/>
      <c r="R82" s="22"/>
      <c r="S82" s="21"/>
      <c r="T82" s="22">
        <v>0.2</v>
      </c>
      <c r="U82" s="21"/>
      <c r="V82" s="22"/>
      <c r="W82" s="21"/>
      <c r="X82" s="22">
        <v>0.2</v>
      </c>
      <c r="Y82" s="21"/>
      <c r="Z82" s="22"/>
      <c r="AA82" s="21"/>
      <c r="AB82" s="22">
        <v>0.2</v>
      </c>
      <c r="AC82" s="21"/>
      <c r="AD82" s="22"/>
      <c r="AE82" s="27"/>
      <c r="AF82" s="22">
        <v>0.2</v>
      </c>
      <c r="AG82" s="27"/>
      <c r="AH82" s="22"/>
      <c r="AI82" s="21"/>
      <c r="AJ82" s="22">
        <v>0.2</v>
      </c>
      <c r="AK82" s="21"/>
      <c r="AL82" s="22"/>
      <c r="AM82" s="21"/>
      <c r="AN82" s="31">
        <f t="shared" si="6"/>
        <v>1</v>
      </c>
      <c r="AO82" s="33">
        <v>46082</v>
      </c>
      <c r="AP82" s="33">
        <v>46356</v>
      </c>
      <c r="AQ82" s="48" t="s">
        <v>232</v>
      </c>
      <c r="AR82" s="29" t="s">
        <v>177</v>
      </c>
      <c r="AS82" s="50">
        <v>0</v>
      </c>
      <c r="AT82" s="52" t="s">
        <v>76</v>
      </c>
      <c r="AU82" s="51" t="s">
        <v>76</v>
      </c>
      <c r="AV82" s="48" t="s">
        <v>72</v>
      </c>
    </row>
    <row r="83" spans="1:48" ht="33" customHeight="1" x14ac:dyDescent="0.25">
      <c r="A83" s="26" t="s">
        <v>37</v>
      </c>
      <c r="B83" s="26" t="s">
        <v>40</v>
      </c>
      <c r="C83" s="20" t="s">
        <v>43</v>
      </c>
      <c r="D83" s="20" t="s">
        <v>167</v>
      </c>
      <c r="E83" s="29" t="s">
        <v>258</v>
      </c>
      <c r="F83" s="29" t="s">
        <v>109</v>
      </c>
      <c r="G83" s="28" t="s">
        <v>89</v>
      </c>
      <c r="H83" s="30" t="s">
        <v>172</v>
      </c>
      <c r="I83" s="55" t="s">
        <v>63</v>
      </c>
      <c r="J83" s="93" t="s">
        <v>166</v>
      </c>
      <c r="K83" s="26" t="s">
        <v>233</v>
      </c>
      <c r="L83" s="24" t="s">
        <v>53</v>
      </c>
      <c r="M83" s="31">
        <v>0.25</v>
      </c>
      <c r="N83" s="22" t="s">
        <v>234</v>
      </c>
      <c r="O83" s="22" t="s">
        <v>235</v>
      </c>
      <c r="P83" s="31"/>
      <c r="Q83" s="31"/>
      <c r="R83" s="31"/>
      <c r="S83" s="31"/>
      <c r="T83" s="31">
        <v>0.1</v>
      </c>
      <c r="U83" s="31"/>
      <c r="V83" s="31">
        <v>0.1</v>
      </c>
      <c r="W83" s="31"/>
      <c r="X83" s="31">
        <v>0.1</v>
      </c>
      <c r="Y83" s="31"/>
      <c r="Z83" s="31">
        <v>0.1</v>
      </c>
      <c r="AA83" s="31"/>
      <c r="AB83" s="31">
        <v>0.1</v>
      </c>
      <c r="AC83" s="31"/>
      <c r="AD83" s="37">
        <v>0.1</v>
      </c>
      <c r="AE83" s="37"/>
      <c r="AF83" s="31">
        <v>0.1</v>
      </c>
      <c r="AG83" s="37"/>
      <c r="AH83" s="31">
        <v>0.1</v>
      </c>
      <c r="AI83" s="31"/>
      <c r="AJ83" s="31">
        <v>0.1</v>
      </c>
      <c r="AK83" s="31"/>
      <c r="AL83" s="31">
        <v>0.1</v>
      </c>
      <c r="AM83" s="31"/>
      <c r="AN83" s="31">
        <f t="shared" si="6"/>
        <v>0.99999999999999989</v>
      </c>
      <c r="AO83" s="33">
        <v>46082</v>
      </c>
      <c r="AP83" s="33">
        <v>46387</v>
      </c>
      <c r="AQ83" s="48" t="s">
        <v>225</v>
      </c>
      <c r="AR83" s="29" t="s">
        <v>177</v>
      </c>
      <c r="AS83" s="50">
        <v>0</v>
      </c>
      <c r="AT83" s="52" t="s">
        <v>76</v>
      </c>
      <c r="AU83" s="51" t="s">
        <v>76</v>
      </c>
      <c r="AV83" s="48" t="s">
        <v>72</v>
      </c>
    </row>
    <row r="84" spans="1:48" ht="51" customHeight="1" x14ac:dyDescent="0.25">
      <c r="A84" s="26" t="s">
        <v>37</v>
      </c>
      <c r="B84" s="26" t="s">
        <v>40</v>
      </c>
      <c r="C84" s="20" t="s">
        <v>43</v>
      </c>
      <c r="D84" s="20" t="s">
        <v>167</v>
      </c>
      <c r="E84" s="48" t="s">
        <v>88</v>
      </c>
      <c r="F84" s="29" t="s">
        <v>109</v>
      </c>
      <c r="G84" s="28" t="s">
        <v>89</v>
      </c>
      <c r="H84" s="30" t="s">
        <v>172</v>
      </c>
      <c r="I84" s="55" t="s">
        <v>63</v>
      </c>
      <c r="J84" s="93" t="s">
        <v>166</v>
      </c>
      <c r="K84" s="26" t="s">
        <v>236</v>
      </c>
      <c r="L84" s="24" t="s">
        <v>53</v>
      </c>
      <c r="M84" s="31">
        <v>0.25</v>
      </c>
      <c r="N84" s="22" t="s">
        <v>237</v>
      </c>
      <c r="O84" s="22" t="s">
        <v>238</v>
      </c>
      <c r="P84" s="22"/>
      <c r="Q84" s="21"/>
      <c r="R84" s="22"/>
      <c r="S84" s="21"/>
      <c r="T84" s="22"/>
      <c r="U84" s="21"/>
      <c r="V84" s="22">
        <v>0.3</v>
      </c>
      <c r="W84" s="21"/>
      <c r="X84" s="22"/>
      <c r="Y84" s="21"/>
      <c r="Z84" s="22"/>
      <c r="AA84" s="21"/>
      <c r="AB84" s="22">
        <v>0.2</v>
      </c>
      <c r="AC84" s="21"/>
      <c r="AD84" s="22"/>
      <c r="AE84" s="27"/>
      <c r="AF84" s="22"/>
      <c r="AG84" s="27"/>
      <c r="AH84" s="22">
        <v>0.2</v>
      </c>
      <c r="AI84" s="21"/>
      <c r="AJ84" s="22"/>
      <c r="AK84" s="22"/>
      <c r="AL84" s="22">
        <v>0.3</v>
      </c>
      <c r="AM84" s="21"/>
      <c r="AN84" s="31">
        <f>V84+AB84+AH84+AL84</f>
        <v>1</v>
      </c>
      <c r="AO84" s="33">
        <v>46113</v>
      </c>
      <c r="AP84" s="33">
        <v>46387</v>
      </c>
      <c r="AQ84" s="29" t="s">
        <v>239</v>
      </c>
      <c r="AR84" s="29" t="s">
        <v>177</v>
      </c>
      <c r="AS84" s="50">
        <v>0</v>
      </c>
      <c r="AT84" s="52" t="s">
        <v>76</v>
      </c>
      <c r="AU84" s="51" t="s">
        <v>76</v>
      </c>
      <c r="AV84" s="48" t="s">
        <v>72</v>
      </c>
    </row>
    <row r="85" spans="1:48" ht="55.5" customHeight="1" x14ac:dyDescent="0.25">
      <c r="A85" s="20" t="s">
        <v>105</v>
      </c>
      <c r="B85" s="26" t="s">
        <v>38</v>
      </c>
      <c r="C85" s="20" t="s">
        <v>106</v>
      </c>
      <c r="D85" s="20" t="s">
        <v>107</v>
      </c>
      <c r="E85" s="29" t="s">
        <v>108</v>
      </c>
      <c r="F85" s="29" t="s">
        <v>109</v>
      </c>
      <c r="G85" s="22" t="s">
        <v>110</v>
      </c>
      <c r="H85" s="23" t="s">
        <v>111</v>
      </c>
      <c r="I85" s="55" t="s">
        <v>63</v>
      </c>
      <c r="J85" s="93" t="s">
        <v>166</v>
      </c>
      <c r="K85" s="20" t="s">
        <v>142</v>
      </c>
      <c r="L85" s="24" t="s">
        <v>53</v>
      </c>
      <c r="M85" s="22">
        <v>1</v>
      </c>
      <c r="N85" s="22" t="s">
        <v>164</v>
      </c>
      <c r="O85" s="22" t="s">
        <v>165</v>
      </c>
      <c r="P85" s="22"/>
      <c r="Q85" s="21"/>
      <c r="R85" s="31">
        <v>0.05</v>
      </c>
      <c r="S85" s="21"/>
      <c r="T85" s="22">
        <v>0.1</v>
      </c>
      <c r="U85" s="21"/>
      <c r="V85" s="22">
        <v>0.1</v>
      </c>
      <c r="W85" s="22"/>
      <c r="X85" s="22">
        <v>0.1</v>
      </c>
      <c r="Y85" s="22"/>
      <c r="Z85" s="22">
        <v>0.1</v>
      </c>
      <c r="AA85" s="21"/>
      <c r="AB85" s="22">
        <v>0.1</v>
      </c>
      <c r="AC85" s="21"/>
      <c r="AD85" s="22">
        <v>0.1</v>
      </c>
      <c r="AE85" s="27"/>
      <c r="AF85" s="22">
        <v>0.1</v>
      </c>
      <c r="AG85" s="27"/>
      <c r="AH85" s="22">
        <v>0.1</v>
      </c>
      <c r="AI85" s="21"/>
      <c r="AJ85" s="22">
        <v>0.1</v>
      </c>
      <c r="AK85" s="21"/>
      <c r="AL85" s="22">
        <v>0.05</v>
      </c>
      <c r="AM85" s="21"/>
      <c r="AN85" s="31">
        <f>+P85+R85+T85+V85+X85+Z85+AB85+AD85+AF85+AH85+AJ85+AL85</f>
        <v>0.99999999999999989</v>
      </c>
      <c r="AO85" s="33">
        <v>46055</v>
      </c>
      <c r="AP85" s="33">
        <v>46387</v>
      </c>
      <c r="AQ85" s="29" t="s">
        <v>151</v>
      </c>
      <c r="AR85" s="29" t="s">
        <v>118</v>
      </c>
      <c r="AS85" s="50">
        <v>0</v>
      </c>
      <c r="AT85" s="48" t="s">
        <v>76</v>
      </c>
      <c r="AU85" s="48" t="s">
        <v>119</v>
      </c>
      <c r="AV85" s="48" t="s">
        <v>120</v>
      </c>
    </row>
    <row r="86" spans="1:48" ht="68.25" customHeight="1" x14ac:dyDescent="0.25">
      <c r="A86" s="20" t="s">
        <v>240</v>
      </c>
      <c r="B86" s="26" t="s">
        <v>40</v>
      </c>
      <c r="C86" s="20" t="s">
        <v>47</v>
      </c>
      <c r="D86" s="20" t="s">
        <v>49</v>
      </c>
      <c r="E86" s="29" t="s">
        <v>258</v>
      </c>
      <c r="F86" s="29" t="s">
        <v>109</v>
      </c>
      <c r="G86" s="22">
        <v>0.3</v>
      </c>
      <c r="H86" s="23" t="s">
        <v>241</v>
      </c>
      <c r="I86" s="55" t="s">
        <v>63</v>
      </c>
      <c r="J86" s="93" t="s">
        <v>166</v>
      </c>
      <c r="K86" s="24" t="s">
        <v>244</v>
      </c>
      <c r="L86" s="24" t="s">
        <v>53</v>
      </c>
      <c r="M86" s="22">
        <v>1</v>
      </c>
      <c r="N86" s="22" t="s">
        <v>455</v>
      </c>
      <c r="O86" s="22" t="s">
        <v>456</v>
      </c>
      <c r="P86" s="22"/>
      <c r="Q86" s="21"/>
      <c r="R86" s="31">
        <v>0.05</v>
      </c>
      <c r="S86" s="21"/>
      <c r="T86" s="31">
        <v>0.1</v>
      </c>
      <c r="U86" s="21"/>
      <c r="V86" s="31">
        <v>0.1</v>
      </c>
      <c r="W86" s="21"/>
      <c r="X86" s="31">
        <v>0.1</v>
      </c>
      <c r="Y86" s="21"/>
      <c r="Z86" s="31">
        <v>0.1</v>
      </c>
      <c r="AA86" s="21"/>
      <c r="AB86" s="31">
        <v>0.1</v>
      </c>
      <c r="AC86" s="21"/>
      <c r="AD86" s="31">
        <v>0.1</v>
      </c>
      <c r="AE86" s="27"/>
      <c r="AF86" s="31">
        <v>0.1</v>
      </c>
      <c r="AG86" s="27"/>
      <c r="AH86" s="31">
        <v>0.1</v>
      </c>
      <c r="AI86" s="21"/>
      <c r="AJ86" s="31">
        <v>0.1</v>
      </c>
      <c r="AK86" s="21"/>
      <c r="AL86" s="31">
        <v>0.05</v>
      </c>
      <c r="AM86" s="21"/>
      <c r="AN86" s="31">
        <f>SUM(P86:AM86)</f>
        <v>0.99999999999999989</v>
      </c>
      <c r="AO86" s="33">
        <v>46054</v>
      </c>
      <c r="AP86" s="33">
        <v>46387</v>
      </c>
      <c r="AQ86" s="48" t="s">
        <v>245</v>
      </c>
      <c r="AR86" s="29" t="s">
        <v>246</v>
      </c>
      <c r="AS86" s="50">
        <v>0</v>
      </c>
      <c r="AT86" s="29" t="s">
        <v>76</v>
      </c>
      <c r="AU86" s="29" t="s">
        <v>451</v>
      </c>
      <c r="AV86" s="29" t="s">
        <v>451</v>
      </c>
    </row>
    <row r="87" spans="1:48" ht="56.25" x14ac:dyDescent="0.25">
      <c r="A87" s="20" t="s">
        <v>37</v>
      </c>
      <c r="B87" s="20" t="s">
        <v>40</v>
      </c>
      <c r="C87" s="20" t="s">
        <v>47</v>
      </c>
      <c r="D87" s="20" t="s">
        <v>49</v>
      </c>
      <c r="E87" s="29" t="s">
        <v>258</v>
      </c>
      <c r="F87" s="29" t="s">
        <v>109</v>
      </c>
      <c r="G87" s="84">
        <v>1</v>
      </c>
      <c r="H87" s="23" t="s">
        <v>243</v>
      </c>
      <c r="I87" s="55" t="s">
        <v>63</v>
      </c>
      <c r="J87" s="93" t="s">
        <v>166</v>
      </c>
      <c r="K87" s="24" t="s">
        <v>249</v>
      </c>
      <c r="L87" s="24" t="s">
        <v>53</v>
      </c>
      <c r="M87" s="22">
        <v>1</v>
      </c>
      <c r="N87" s="22" t="s">
        <v>461</v>
      </c>
      <c r="O87" s="22" t="s">
        <v>462</v>
      </c>
      <c r="P87" s="22"/>
      <c r="Q87" s="21"/>
      <c r="R87" s="31">
        <v>0.05</v>
      </c>
      <c r="S87" s="21"/>
      <c r="T87" s="31">
        <v>0.1</v>
      </c>
      <c r="U87" s="21"/>
      <c r="V87" s="31">
        <v>0.1</v>
      </c>
      <c r="W87" s="21"/>
      <c r="X87" s="31">
        <v>0.1</v>
      </c>
      <c r="Y87" s="21"/>
      <c r="Z87" s="31">
        <v>0.1</v>
      </c>
      <c r="AA87" s="21"/>
      <c r="AB87" s="31">
        <v>0.1</v>
      </c>
      <c r="AC87" s="21"/>
      <c r="AD87" s="31">
        <v>0.1</v>
      </c>
      <c r="AE87" s="27"/>
      <c r="AF87" s="31">
        <v>0.1</v>
      </c>
      <c r="AG87" s="27"/>
      <c r="AH87" s="31">
        <v>0.1</v>
      </c>
      <c r="AI87" s="21"/>
      <c r="AJ87" s="31">
        <v>0.1</v>
      </c>
      <c r="AK87" s="21"/>
      <c r="AL87" s="31">
        <v>0.05</v>
      </c>
      <c r="AM87" s="21"/>
      <c r="AN87" s="31">
        <f>SUM(P87:AM87)</f>
        <v>0.99999999999999989</v>
      </c>
      <c r="AO87" s="33">
        <v>46054</v>
      </c>
      <c r="AP87" s="33">
        <v>46387</v>
      </c>
      <c r="AQ87" s="48" t="s">
        <v>245</v>
      </c>
      <c r="AR87" s="29" t="s">
        <v>246</v>
      </c>
      <c r="AS87" s="50">
        <v>0</v>
      </c>
      <c r="AT87" s="29" t="s">
        <v>76</v>
      </c>
      <c r="AU87" s="29" t="s">
        <v>451</v>
      </c>
      <c r="AV87" s="29" t="s">
        <v>451</v>
      </c>
    </row>
    <row r="88" spans="1:48" ht="45" x14ac:dyDescent="0.25">
      <c r="A88" s="26" t="s">
        <v>37</v>
      </c>
      <c r="B88" s="26" t="s">
        <v>40</v>
      </c>
      <c r="C88" s="20" t="s">
        <v>46</v>
      </c>
      <c r="D88" s="20" t="s">
        <v>346</v>
      </c>
      <c r="E88" s="29" t="s">
        <v>258</v>
      </c>
      <c r="F88" s="29" t="s">
        <v>109</v>
      </c>
      <c r="G88" s="21">
        <v>216</v>
      </c>
      <c r="H88" s="25" t="s">
        <v>243</v>
      </c>
      <c r="I88" s="55" t="s">
        <v>63</v>
      </c>
      <c r="J88" s="93" t="s">
        <v>166</v>
      </c>
      <c r="K88" s="26" t="s">
        <v>471</v>
      </c>
      <c r="L88" s="24" t="s">
        <v>53</v>
      </c>
      <c r="M88" s="80">
        <v>0.2</v>
      </c>
      <c r="N88" s="22" t="s">
        <v>472</v>
      </c>
      <c r="O88" s="22" t="s">
        <v>473</v>
      </c>
      <c r="P88" s="21"/>
      <c r="Q88" s="21"/>
      <c r="R88" s="21"/>
      <c r="S88" s="21"/>
      <c r="T88" s="22">
        <v>0.25</v>
      </c>
      <c r="U88" s="21"/>
      <c r="V88" s="21"/>
      <c r="W88" s="21"/>
      <c r="X88" s="21"/>
      <c r="Y88" s="21"/>
      <c r="Z88" s="22">
        <v>0.25</v>
      </c>
      <c r="AA88" s="21"/>
      <c r="AB88" s="21"/>
      <c r="AC88" s="21"/>
      <c r="AD88" s="27"/>
      <c r="AE88" s="27"/>
      <c r="AF88" s="22">
        <v>0.25</v>
      </c>
      <c r="AG88" s="27"/>
      <c r="AH88" s="21"/>
      <c r="AI88" s="21"/>
      <c r="AJ88" s="21"/>
      <c r="AK88" s="21"/>
      <c r="AL88" s="22">
        <v>0.25</v>
      </c>
      <c r="AM88" s="21"/>
      <c r="AN88" s="22">
        <f>+R88+T88+V88+X88+Z88+AB88+AD88+AF88+AH88+AJ88+AL88</f>
        <v>1</v>
      </c>
      <c r="AO88" s="33">
        <v>46082</v>
      </c>
      <c r="AP88" s="33">
        <v>46387</v>
      </c>
      <c r="AQ88" s="29" t="s">
        <v>474</v>
      </c>
      <c r="AR88" s="29" t="s">
        <v>475</v>
      </c>
      <c r="AS88" s="50">
        <v>0</v>
      </c>
      <c r="AT88" s="48" t="s">
        <v>76</v>
      </c>
      <c r="AU88" s="48" t="s">
        <v>76</v>
      </c>
      <c r="AV88" s="29" t="s">
        <v>476</v>
      </c>
    </row>
    <row r="89" spans="1:48" ht="67.5" x14ac:dyDescent="0.25">
      <c r="A89" s="26" t="s">
        <v>37</v>
      </c>
      <c r="B89" s="26" t="s">
        <v>40</v>
      </c>
      <c r="C89" s="20" t="s">
        <v>46</v>
      </c>
      <c r="D89" s="20" t="s">
        <v>346</v>
      </c>
      <c r="E89" s="29" t="s">
        <v>258</v>
      </c>
      <c r="F89" s="29" t="s">
        <v>109</v>
      </c>
      <c r="G89" s="21">
        <v>216</v>
      </c>
      <c r="H89" s="25" t="s">
        <v>243</v>
      </c>
      <c r="I89" s="55" t="s">
        <v>63</v>
      </c>
      <c r="J89" s="93" t="s">
        <v>166</v>
      </c>
      <c r="K89" s="26" t="s">
        <v>480</v>
      </c>
      <c r="L89" s="24" t="s">
        <v>53</v>
      </c>
      <c r="M89" s="80">
        <v>0.8</v>
      </c>
      <c r="N89" s="22" t="s">
        <v>477</v>
      </c>
      <c r="O89" s="22" t="s">
        <v>478</v>
      </c>
      <c r="P89" s="21"/>
      <c r="Q89" s="21"/>
      <c r="R89" s="22">
        <v>0.05</v>
      </c>
      <c r="S89" s="21"/>
      <c r="T89" s="22">
        <v>0.1</v>
      </c>
      <c r="U89" s="21"/>
      <c r="V89" s="22">
        <v>0.1</v>
      </c>
      <c r="W89" s="21"/>
      <c r="X89" s="22">
        <v>0.1</v>
      </c>
      <c r="Y89" s="21"/>
      <c r="Z89" s="22">
        <v>0.1</v>
      </c>
      <c r="AA89" s="21"/>
      <c r="AB89" s="22">
        <v>0.1</v>
      </c>
      <c r="AC89" s="21"/>
      <c r="AD89" s="41">
        <v>0.1</v>
      </c>
      <c r="AE89" s="27"/>
      <c r="AF89" s="22">
        <v>0.1</v>
      </c>
      <c r="AG89" s="27"/>
      <c r="AH89" s="22">
        <v>0.1</v>
      </c>
      <c r="AI89" s="21"/>
      <c r="AJ89" s="22">
        <v>0.1</v>
      </c>
      <c r="AK89" s="21"/>
      <c r="AL89" s="22">
        <v>0.05</v>
      </c>
      <c r="AM89" s="21"/>
      <c r="AN89" s="22">
        <f>+R89+T89+V89+X89+Z89+AB89+AD89+AF89+AH89+AJ89+AL89</f>
        <v>0.99999999999999989</v>
      </c>
      <c r="AO89" s="33">
        <v>46054</v>
      </c>
      <c r="AP89" s="33">
        <v>46387</v>
      </c>
      <c r="AQ89" s="29" t="s">
        <v>479</v>
      </c>
      <c r="AR89" s="29" t="s">
        <v>475</v>
      </c>
      <c r="AS89" s="50">
        <v>0</v>
      </c>
      <c r="AT89" s="48" t="s">
        <v>76</v>
      </c>
      <c r="AU89" s="48" t="s">
        <v>76</v>
      </c>
      <c r="AV89" s="29" t="s">
        <v>476</v>
      </c>
    </row>
    <row r="90" spans="1:48" ht="56.25" x14ac:dyDescent="0.25">
      <c r="A90" s="25" t="s">
        <v>37</v>
      </c>
      <c r="B90" s="20" t="s">
        <v>40</v>
      </c>
      <c r="C90" s="20" t="s">
        <v>44</v>
      </c>
      <c r="D90" s="20" t="s">
        <v>289</v>
      </c>
      <c r="E90" s="29" t="s">
        <v>258</v>
      </c>
      <c r="F90" s="29" t="s">
        <v>109</v>
      </c>
      <c r="G90" s="28">
        <v>49110</v>
      </c>
      <c r="H90" s="20" t="s">
        <v>290</v>
      </c>
      <c r="I90" s="55" t="s">
        <v>63</v>
      </c>
      <c r="J90" s="93" t="s">
        <v>166</v>
      </c>
      <c r="K90" s="20" t="s">
        <v>270</v>
      </c>
      <c r="L90" s="20" t="s">
        <v>271</v>
      </c>
      <c r="M90" s="22">
        <v>0.2</v>
      </c>
      <c r="N90" s="22" t="s">
        <v>272</v>
      </c>
      <c r="O90" s="22" t="s">
        <v>273</v>
      </c>
      <c r="P90" s="21"/>
      <c r="Q90" s="21"/>
      <c r="R90" s="21"/>
      <c r="S90" s="21"/>
      <c r="T90" s="21"/>
      <c r="U90" s="21"/>
      <c r="V90" s="21"/>
      <c r="W90" s="21"/>
      <c r="X90" s="22">
        <v>0.1</v>
      </c>
      <c r="Y90" s="21"/>
      <c r="Z90" s="22">
        <v>0.1</v>
      </c>
      <c r="AA90" s="21"/>
      <c r="AB90" s="22">
        <v>0.1</v>
      </c>
      <c r="AC90" s="21"/>
      <c r="AD90" s="41">
        <v>0.6</v>
      </c>
      <c r="AE90" s="27"/>
      <c r="AF90" s="22">
        <v>0.1</v>
      </c>
      <c r="AG90" s="27"/>
      <c r="AH90" s="21"/>
      <c r="AI90" s="21"/>
      <c r="AJ90" s="21"/>
      <c r="AK90" s="21"/>
      <c r="AL90" s="21"/>
      <c r="AM90" s="21"/>
      <c r="AN90" s="22">
        <f>P90+R90+T90+V90+X90+Z90+AB90+AD90+AF90+AH90+AJ90+AL90</f>
        <v>1</v>
      </c>
      <c r="AO90" s="33">
        <v>46143</v>
      </c>
      <c r="AP90" s="33">
        <v>46265</v>
      </c>
      <c r="AQ90" s="29" t="s">
        <v>274</v>
      </c>
      <c r="AR90" s="53" t="s">
        <v>262</v>
      </c>
      <c r="AS90" s="50">
        <v>0</v>
      </c>
      <c r="AT90" s="54" t="s">
        <v>76</v>
      </c>
      <c r="AU90" s="48" t="s">
        <v>76</v>
      </c>
      <c r="AV90" s="48" t="s">
        <v>263</v>
      </c>
    </row>
    <row r="91" spans="1:48" ht="56.25" x14ac:dyDescent="0.25">
      <c r="A91" s="25" t="s">
        <v>37</v>
      </c>
      <c r="B91" s="20" t="s">
        <v>40</v>
      </c>
      <c r="C91" s="20" t="s">
        <v>45</v>
      </c>
      <c r="D91" s="20" t="s">
        <v>257</v>
      </c>
      <c r="E91" s="29" t="s">
        <v>258</v>
      </c>
      <c r="F91" s="29" t="s">
        <v>109</v>
      </c>
      <c r="G91" s="21">
        <v>12</v>
      </c>
      <c r="H91" s="20" t="s">
        <v>290</v>
      </c>
      <c r="I91" s="55" t="s">
        <v>63</v>
      </c>
      <c r="J91" s="93" t="s">
        <v>166</v>
      </c>
      <c r="K91" s="20" t="s">
        <v>275</v>
      </c>
      <c r="L91" s="20" t="s">
        <v>276</v>
      </c>
      <c r="M91" s="22">
        <v>0.3</v>
      </c>
      <c r="N91" s="22" t="s">
        <v>277</v>
      </c>
      <c r="O91" s="22" t="s">
        <v>278</v>
      </c>
      <c r="P91" s="31"/>
      <c r="Q91" s="31"/>
      <c r="R91" s="31"/>
      <c r="S91" s="31"/>
      <c r="T91" s="31"/>
      <c r="U91" s="31"/>
      <c r="V91" s="31"/>
      <c r="W91" s="31"/>
      <c r="X91" s="31"/>
      <c r="Y91" s="31"/>
      <c r="Z91" s="31">
        <v>0.4</v>
      </c>
      <c r="AA91" s="31"/>
      <c r="AB91" s="31"/>
      <c r="AC91" s="31"/>
      <c r="AD91" s="31"/>
      <c r="AE91" s="31"/>
      <c r="AF91" s="31"/>
      <c r="AG91" s="31"/>
      <c r="AH91" s="31">
        <v>0.5</v>
      </c>
      <c r="AI91" s="31"/>
      <c r="AJ91" s="31"/>
      <c r="AK91" s="31"/>
      <c r="AL91" s="31">
        <v>0.1</v>
      </c>
      <c r="AM91" s="31"/>
      <c r="AN91" s="22">
        <f>P91+R91+T91+V91+X91+Z91+AB91+AD91+AF91+AH91+AJ91+AL91</f>
        <v>1</v>
      </c>
      <c r="AO91" s="33">
        <v>46174</v>
      </c>
      <c r="AP91" s="33">
        <v>46387</v>
      </c>
      <c r="AQ91" s="29" t="s">
        <v>279</v>
      </c>
      <c r="AR91" s="53" t="s">
        <v>262</v>
      </c>
      <c r="AS91" s="50">
        <v>0</v>
      </c>
      <c r="AT91" s="54" t="s">
        <v>76</v>
      </c>
      <c r="AU91" s="48" t="s">
        <v>76</v>
      </c>
      <c r="AV91" s="48" t="s">
        <v>263</v>
      </c>
    </row>
    <row r="92" spans="1:48" ht="56.25" x14ac:dyDescent="0.25">
      <c r="A92" s="25" t="s">
        <v>37</v>
      </c>
      <c r="B92" s="20" t="s">
        <v>40</v>
      </c>
      <c r="C92" s="20" t="s">
        <v>45</v>
      </c>
      <c r="D92" s="20" t="s">
        <v>257</v>
      </c>
      <c r="E92" s="29" t="s">
        <v>258</v>
      </c>
      <c r="F92" s="29" t="s">
        <v>109</v>
      </c>
      <c r="G92" s="21">
        <v>12</v>
      </c>
      <c r="H92" s="20" t="s">
        <v>290</v>
      </c>
      <c r="I92" s="55" t="s">
        <v>63</v>
      </c>
      <c r="J92" s="93" t="s">
        <v>166</v>
      </c>
      <c r="K92" s="20" t="s">
        <v>280</v>
      </c>
      <c r="L92" s="20" t="s">
        <v>281</v>
      </c>
      <c r="M92" s="22">
        <v>0.3</v>
      </c>
      <c r="N92" s="22" t="s">
        <v>282</v>
      </c>
      <c r="O92" s="22" t="s">
        <v>283</v>
      </c>
      <c r="P92" s="31"/>
      <c r="Q92" s="31"/>
      <c r="R92" s="31"/>
      <c r="S92" s="31"/>
      <c r="T92" s="31"/>
      <c r="U92" s="31"/>
      <c r="V92" s="31">
        <v>0.2</v>
      </c>
      <c r="W92" s="31"/>
      <c r="X92" s="31"/>
      <c r="Y92" s="31"/>
      <c r="Z92" s="31"/>
      <c r="AA92" s="31"/>
      <c r="AB92" s="31"/>
      <c r="AC92" s="31"/>
      <c r="AD92" s="31">
        <v>0.4</v>
      </c>
      <c r="AE92" s="31"/>
      <c r="AF92" s="31"/>
      <c r="AG92" s="31"/>
      <c r="AH92" s="31"/>
      <c r="AI92" s="31"/>
      <c r="AJ92" s="31">
        <v>0.4</v>
      </c>
      <c r="AK92" s="31"/>
      <c r="AL92" s="31"/>
      <c r="AM92" s="31"/>
      <c r="AN92" s="22">
        <f>P92+R92+T92+V92+X92+Z92+AB92+AD92+AF92+AH92+AJ92+AL92</f>
        <v>1</v>
      </c>
      <c r="AO92" s="33">
        <v>46113</v>
      </c>
      <c r="AP92" s="33">
        <v>46356</v>
      </c>
      <c r="AQ92" s="29" t="s">
        <v>284</v>
      </c>
      <c r="AR92" s="53" t="s">
        <v>262</v>
      </c>
      <c r="AS92" s="50">
        <v>0</v>
      </c>
      <c r="AT92" s="54" t="s">
        <v>76</v>
      </c>
      <c r="AU92" s="48" t="s">
        <v>76</v>
      </c>
      <c r="AV92" s="48" t="s">
        <v>263</v>
      </c>
    </row>
    <row r="93" spans="1:48" ht="56.25" x14ac:dyDescent="0.25">
      <c r="A93" s="25" t="s">
        <v>37</v>
      </c>
      <c r="B93" s="20" t="s">
        <v>40</v>
      </c>
      <c r="C93" s="20" t="s">
        <v>45</v>
      </c>
      <c r="D93" s="20" t="s">
        <v>257</v>
      </c>
      <c r="E93" s="29" t="s">
        <v>258</v>
      </c>
      <c r="F93" s="29" t="s">
        <v>109</v>
      </c>
      <c r="G93" s="21">
        <v>12</v>
      </c>
      <c r="H93" s="20" t="s">
        <v>290</v>
      </c>
      <c r="I93" s="55" t="s">
        <v>63</v>
      </c>
      <c r="J93" s="93" t="s">
        <v>166</v>
      </c>
      <c r="K93" s="20" t="s">
        <v>285</v>
      </c>
      <c r="L93" s="20" t="s">
        <v>281</v>
      </c>
      <c r="M93" s="22">
        <v>0.2</v>
      </c>
      <c r="N93" s="22" t="s">
        <v>286</v>
      </c>
      <c r="O93" s="22" t="s">
        <v>287</v>
      </c>
      <c r="P93" s="31"/>
      <c r="Q93" s="31"/>
      <c r="R93" s="31"/>
      <c r="S93" s="31"/>
      <c r="T93" s="31">
        <v>0.25</v>
      </c>
      <c r="U93" s="31"/>
      <c r="V93" s="31"/>
      <c r="W93" s="31"/>
      <c r="X93" s="31"/>
      <c r="Y93" s="31"/>
      <c r="Z93" s="31">
        <v>0.25</v>
      </c>
      <c r="AA93" s="31"/>
      <c r="AB93" s="31"/>
      <c r="AC93" s="31"/>
      <c r="AD93" s="31"/>
      <c r="AE93" s="31"/>
      <c r="AF93" s="31">
        <v>0.25</v>
      </c>
      <c r="AG93" s="31"/>
      <c r="AH93" s="31"/>
      <c r="AI93" s="31"/>
      <c r="AJ93" s="31"/>
      <c r="AK93" s="31"/>
      <c r="AL93" s="31">
        <v>0.25</v>
      </c>
      <c r="AM93" s="31"/>
      <c r="AN93" s="22">
        <f>P93+R93+T93+V93+X93+Z93+AB93+AD93+AF93+AH93+AJ93+AL93</f>
        <v>1</v>
      </c>
      <c r="AO93" s="33">
        <v>46082</v>
      </c>
      <c r="AP93" s="33">
        <v>46387</v>
      </c>
      <c r="AQ93" s="29" t="s">
        <v>288</v>
      </c>
      <c r="AR93" s="53" t="s">
        <v>262</v>
      </c>
      <c r="AS93" s="50">
        <v>0</v>
      </c>
      <c r="AT93" s="54" t="s">
        <v>76</v>
      </c>
      <c r="AU93" s="48" t="s">
        <v>76</v>
      </c>
      <c r="AV93" s="48" t="s">
        <v>263</v>
      </c>
    </row>
    <row r="94" spans="1:48" ht="45" x14ac:dyDescent="0.25">
      <c r="A94" s="20" t="s">
        <v>37</v>
      </c>
      <c r="B94" s="20" t="s">
        <v>40</v>
      </c>
      <c r="C94" s="20" t="s">
        <v>46</v>
      </c>
      <c r="D94" s="20" t="s">
        <v>49</v>
      </c>
      <c r="E94" s="29" t="s">
        <v>258</v>
      </c>
      <c r="F94" s="29" t="s">
        <v>109</v>
      </c>
      <c r="G94" s="27" t="s">
        <v>242</v>
      </c>
      <c r="H94" s="86" t="s">
        <v>299</v>
      </c>
      <c r="I94" s="55" t="s">
        <v>63</v>
      </c>
      <c r="J94" s="93" t="s">
        <v>166</v>
      </c>
      <c r="K94" s="26" t="s">
        <v>291</v>
      </c>
      <c r="L94" s="24" t="s">
        <v>53</v>
      </c>
      <c r="M94" s="41">
        <v>0.2</v>
      </c>
      <c r="N94" s="22" t="s">
        <v>519</v>
      </c>
      <c r="O94" s="22" t="s">
        <v>520</v>
      </c>
      <c r="P94" s="37"/>
      <c r="Q94" s="37"/>
      <c r="R94" s="37"/>
      <c r="S94" s="37"/>
      <c r="T94" s="37">
        <v>0.1</v>
      </c>
      <c r="U94" s="37"/>
      <c r="V94" s="37">
        <v>0.1</v>
      </c>
      <c r="W94" s="37"/>
      <c r="X94" s="37">
        <v>0.1</v>
      </c>
      <c r="Y94" s="37"/>
      <c r="Z94" s="37">
        <v>0.1</v>
      </c>
      <c r="AA94" s="37"/>
      <c r="AB94" s="37">
        <v>0.1</v>
      </c>
      <c r="AC94" s="37"/>
      <c r="AD94" s="37">
        <v>0.1</v>
      </c>
      <c r="AE94" s="37"/>
      <c r="AF94" s="37">
        <v>0.1</v>
      </c>
      <c r="AG94" s="37"/>
      <c r="AH94" s="37">
        <v>0.1</v>
      </c>
      <c r="AI94" s="37"/>
      <c r="AJ94" s="37">
        <v>0.1</v>
      </c>
      <c r="AK94" s="37"/>
      <c r="AL94" s="37">
        <v>0.1</v>
      </c>
      <c r="AM94" s="37"/>
      <c r="AN94" s="37">
        <f>SUM(T94+V94+X94+Z94+AB94+AD94+AF94+AH94+AJ94+AL94)</f>
        <v>0.99999999999999989</v>
      </c>
      <c r="AO94" s="34">
        <v>46082</v>
      </c>
      <c r="AP94" s="34">
        <v>46387</v>
      </c>
      <c r="AQ94" s="48" t="s">
        <v>292</v>
      </c>
      <c r="AR94" s="48" t="s">
        <v>293</v>
      </c>
      <c r="AS94" s="50">
        <v>0</v>
      </c>
      <c r="AT94" s="48" t="s">
        <v>76</v>
      </c>
      <c r="AU94" s="48" t="s">
        <v>293</v>
      </c>
      <c r="AV94" s="48" t="s">
        <v>293</v>
      </c>
    </row>
    <row r="95" spans="1:48" ht="45" x14ac:dyDescent="0.25">
      <c r="A95" s="20" t="s">
        <v>37</v>
      </c>
      <c r="B95" s="20" t="s">
        <v>40</v>
      </c>
      <c r="C95" s="20" t="s">
        <v>46</v>
      </c>
      <c r="D95" s="20" t="s">
        <v>49</v>
      </c>
      <c r="E95" s="29" t="s">
        <v>258</v>
      </c>
      <c r="F95" s="29" t="s">
        <v>109</v>
      </c>
      <c r="G95" s="27" t="s">
        <v>242</v>
      </c>
      <c r="H95" s="86" t="s">
        <v>299</v>
      </c>
      <c r="I95" s="55" t="s">
        <v>63</v>
      </c>
      <c r="J95" s="93" t="s">
        <v>166</v>
      </c>
      <c r="K95" s="26" t="s">
        <v>294</v>
      </c>
      <c r="L95" s="24" t="s">
        <v>53</v>
      </c>
      <c r="M95" s="41">
        <v>0.2</v>
      </c>
      <c r="N95" s="22" t="s">
        <v>521</v>
      </c>
      <c r="O95" s="22" t="s">
        <v>522</v>
      </c>
      <c r="P95" s="37"/>
      <c r="Q95" s="37"/>
      <c r="R95" s="37"/>
      <c r="S95" s="37"/>
      <c r="T95" s="37">
        <v>0.1</v>
      </c>
      <c r="U95" s="37"/>
      <c r="V95" s="37">
        <v>0.1</v>
      </c>
      <c r="W95" s="37"/>
      <c r="X95" s="37">
        <v>0.1</v>
      </c>
      <c r="Y95" s="37"/>
      <c r="Z95" s="37">
        <v>0.1</v>
      </c>
      <c r="AA95" s="37"/>
      <c r="AB95" s="37">
        <v>0.1</v>
      </c>
      <c r="AC95" s="37"/>
      <c r="AD95" s="37">
        <v>0.1</v>
      </c>
      <c r="AE95" s="37"/>
      <c r="AF95" s="37">
        <v>0.1</v>
      </c>
      <c r="AG95" s="37"/>
      <c r="AH95" s="37">
        <v>0.1</v>
      </c>
      <c r="AI95" s="37"/>
      <c r="AJ95" s="37">
        <v>0.1</v>
      </c>
      <c r="AK95" s="37"/>
      <c r="AL95" s="37">
        <v>0.1</v>
      </c>
      <c r="AM95" s="37"/>
      <c r="AN95" s="37">
        <f>SUM(T95+V95+X95+Z95+AB95+AD95+AF95+AH95+AJ95+AL95)</f>
        <v>0.99999999999999989</v>
      </c>
      <c r="AO95" s="34">
        <v>46082</v>
      </c>
      <c r="AP95" s="34">
        <v>46387</v>
      </c>
      <c r="AQ95" s="48" t="s">
        <v>295</v>
      </c>
      <c r="AR95" s="48" t="s">
        <v>293</v>
      </c>
      <c r="AS95" s="50">
        <v>0</v>
      </c>
      <c r="AT95" s="48" t="s">
        <v>76</v>
      </c>
      <c r="AU95" s="48" t="s">
        <v>293</v>
      </c>
      <c r="AV95" s="48" t="s">
        <v>293</v>
      </c>
    </row>
    <row r="96" spans="1:48" ht="45" x14ac:dyDescent="0.25">
      <c r="A96" s="20" t="s">
        <v>37</v>
      </c>
      <c r="B96" s="20" t="s">
        <v>40</v>
      </c>
      <c r="C96" s="20" t="s">
        <v>46</v>
      </c>
      <c r="D96" s="20" t="s">
        <v>49</v>
      </c>
      <c r="E96" s="29" t="s">
        <v>258</v>
      </c>
      <c r="F96" s="29" t="s">
        <v>109</v>
      </c>
      <c r="G96" s="27" t="s">
        <v>242</v>
      </c>
      <c r="H96" s="86" t="s">
        <v>299</v>
      </c>
      <c r="I96" s="55" t="s">
        <v>63</v>
      </c>
      <c r="J96" s="93" t="s">
        <v>166</v>
      </c>
      <c r="K96" s="26" t="s">
        <v>296</v>
      </c>
      <c r="L96" s="24" t="s">
        <v>53</v>
      </c>
      <c r="M96" s="41">
        <v>0.2</v>
      </c>
      <c r="N96" s="22" t="s">
        <v>523</v>
      </c>
      <c r="O96" s="22" t="s">
        <v>524</v>
      </c>
      <c r="P96" s="37"/>
      <c r="Q96" s="37"/>
      <c r="R96" s="37"/>
      <c r="S96" s="37"/>
      <c r="T96" s="37">
        <v>0.1</v>
      </c>
      <c r="U96" s="37"/>
      <c r="V96" s="37">
        <v>0.1</v>
      </c>
      <c r="W96" s="37"/>
      <c r="X96" s="37">
        <v>0.1</v>
      </c>
      <c r="Y96" s="37"/>
      <c r="Z96" s="37">
        <v>0.1</v>
      </c>
      <c r="AA96" s="37"/>
      <c r="AB96" s="37">
        <v>0.1</v>
      </c>
      <c r="AC96" s="37"/>
      <c r="AD96" s="37">
        <v>0.1</v>
      </c>
      <c r="AE96" s="37"/>
      <c r="AF96" s="37">
        <v>0.1</v>
      </c>
      <c r="AG96" s="37"/>
      <c r="AH96" s="37">
        <v>0.1</v>
      </c>
      <c r="AI96" s="37"/>
      <c r="AJ96" s="37">
        <v>0.1</v>
      </c>
      <c r="AK96" s="37"/>
      <c r="AL96" s="37">
        <v>0.1</v>
      </c>
      <c r="AM96" s="37"/>
      <c r="AN96" s="37">
        <f>SUM(T96+V96+X96+Z96+AB96+AD96+AF96+AH96+AJ96+AL96)</f>
        <v>0.99999999999999989</v>
      </c>
      <c r="AO96" s="34">
        <v>46082</v>
      </c>
      <c r="AP96" s="34">
        <v>46387</v>
      </c>
      <c r="AQ96" s="48" t="s">
        <v>295</v>
      </c>
      <c r="AR96" s="48" t="s">
        <v>293</v>
      </c>
      <c r="AS96" s="50">
        <v>0</v>
      </c>
      <c r="AT96" s="48" t="s">
        <v>76</v>
      </c>
      <c r="AU96" s="48" t="s">
        <v>293</v>
      </c>
      <c r="AV96" s="48" t="s">
        <v>293</v>
      </c>
    </row>
    <row r="97" spans="1:48" ht="45" x14ac:dyDescent="0.25">
      <c r="A97" s="20" t="s">
        <v>37</v>
      </c>
      <c r="B97" s="20" t="s">
        <v>40</v>
      </c>
      <c r="C97" s="20" t="s">
        <v>46</v>
      </c>
      <c r="D97" s="20" t="s">
        <v>49</v>
      </c>
      <c r="E97" s="29" t="s">
        <v>258</v>
      </c>
      <c r="F97" s="29" t="s">
        <v>109</v>
      </c>
      <c r="G97" s="27" t="s">
        <v>242</v>
      </c>
      <c r="H97" s="86" t="s">
        <v>299</v>
      </c>
      <c r="I97" s="55" t="s">
        <v>63</v>
      </c>
      <c r="J97" s="93" t="s">
        <v>166</v>
      </c>
      <c r="K97" s="26" t="s">
        <v>297</v>
      </c>
      <c r="L97" s="24" t="s">
        <v>53</v>
      </c>
      <c r="M97" s="41">
        <v>0.2</v>
      </c>
      <c r="N97" s="22" t="s">
        <v>525</v>
      </c>
      <c r="O97" s="22" t="s">
        <v>526</v>
      </c>
      <c r="P97" s="37"/>
      <c r="Q97" s="37"/>
      <c r="R97" s="37"/>
      <c r="S97" s="37"/>
      <c r="T97" s="37"/>
      <c r="U97" s="37"/>
      <c r="V97" s="37">
        <v>0.25</v>
      </c>
      <c r="W97" s="37"/>
      <c r="X97" s="37"/>
      <c r="Y97" s="37"/>
      <c r="Z97" s="37"/>
      <c r="AA97" s="37"/>
      <c r="AB97" s="37">
        <v>0.25</v>
      </c>
      <c r="AC97" s="37"/>
      <c r="AD97" s="37"/>
      <c r="AE97" s="37"/>
      <c r="AF97" s="37"/>
      <c r="AG97" s="37"/>
      <c r="AH97" s="37">
        <v>0.25</v>
      </c>
      <c r="AI97" s="37"/>
      <c r="AJ97" s="37"/>
      <c r="AK97" s="37"/>
      <c r="AL97" s="37">
        <v>0.25</v>
      </c>
      <c r="AM97" s="37"/>
      <c r="AN97" s="37">
        <f>SUM(T97+V97+X97+Z97+AB97+AD97+AF97+AH97+AJ97+AL97)</f>
        <v>1</v>
      </c>
      <c r="AO97" s="34">
        <v>46113</v>
      </c>
      <c r="AP97" s="34">
        <v>46387</v>
      </c>
      <c r="AQ97" s="48" t="s">
        <v>295</v>
      </c>
      <c r="AR97" s="48" t="s">
        <v>293</v>
      </c>
      <c r="AS97" s="50">
        <v>0</v>
      </c>
      <c r="AT97" s="48" t="s">
        <v>76</v>
      </c>
      <c r="AU97" s="48" t="s">
        <v>293</v>
      </c>
      <c r="AV97" s="48" t="s">
        <v>293</v>
      </c>
    </row>
    <row r="98" spans="1:48" ht="45" x14ac:dyDescent="0.25">
      <c r="A98" s="20" t="s">
        <v>37</v>
      </c>
      <c r="B98" s="20" t="s">
        <v>40</v>
      </c>
      <c r="C98" s="20" t="s">
        <v>46</v>
      </c>
      <c r="D98" s="20" t="s">
        <v>49</v>
      </c>
      <c r="E98" s="29" t="s">
        <v>258</v>
      </c>
      <c r="F98" s="29" t="s">
        <v>109</v>
      </c>
      <c r="G98" s="27" t="s">
        <v>242</v>
      </c>
      <c r="H98" s="86" t="s">
        <v>299</v>
      </c>
      <c r="I98" s="55" t="s">
        <v>63</v>
      </c>
      <c r="J98" s="93" t="s">
        <v>166</v>
      </c>
      <c r="K98" s="26" t="s">
        <v>298</v>
      </c>
      <c r="L98" s="24" t="s">
        <v>53</v>
      </c>
      <c r="M98" s="41">
        <v>0.2</v>
      </c>
      <c r="N98" s="22" t="s">
        <v>527</v>
      </c>
      <c r="O98" s="22" t="s">
        <v>528</v>
      </c>
      <c r="P98" s="37"/>
      <c r="Q98" s="37"/>
      <c r="R98" s="37"/>
      <c r="S98" s="37"/>
      <c r="T98" s="37">
        <v>0.1</v>
      </c>
      <c r="U98" s="37"/>
      <c r="V98" s="37">
        <v>0.1</v>
      </c>
      <c r="W98" s="37"/>
      <c r="X98" s="37">
        <v>0.1</v>
      </c>
      <c r="Y98" s="37"/>
      <c r="Z98" s="37">
        <v>0.1</v>
      </c>
      <c r="AA98" s="37"/>
      <c r="AB98" s="37">
        <v>0.1</v>
      </c>
      <c r="AC98" s="37"/>
      <c r="AD98" s="37">
        <v>0.1</v>
      </c>
      <c r="AE98" s="37"/>
      <c r="AF98" s="37">
        <v>0.1</v>
      </c>
      <c r="AG98" s="37"/>
      <c r="AH98" s="37">
        <v>0.1</v>
      </c>
      <c r="AI98" s="37"/>
      <c r="AJ98" s="37">
        <v>0.1</v>
      </c>
      <c r="AK98" s="37"/>
      <c r="AL98" s="37">
        <v>0.1</v>
      </c>
      <c r="AM98" s="37"/>
      <c r="AN98" s="37">
        <f>SUM(T98+V98+X98+Z98+AB98+AD98+AF98+AH98+AJ98+AL98)</f>
        <v>0.99999999999999989</v>
      </c>
      <c r="AO98" s="34">
        <v>46082</v>
      </c>
      <c r="AP98" s="34">
        <v>46387</v>
      </c>
      <c r="AQ98" s="48" t="s">
        <v>295</v>
      </c>
      <c r="AR98" s="48" t="s">
        <v>293</v>
      </c>
      <c r="AS98" s="50">
        <v>0</v>
      </c>
      <c r="AT98" s="48" t="s">
        <v>76</v>
      </c>
      <c r="AU98" s="48" t="s">
        <v>293</v>
      </c>
      <c r="AV98" s="48" t="s">
        <v>293</v>
      </c>
    </row>
    <row r="99" spans="1:48" ht="56.25" x14ac:dyDescent="0.25">
      <c r="A99" s="20" t="s">
        <v>37</v>
      </c>
      <c r="B99" s="20" t="s">
        <v>40</v>
      </c>
      <c r="C99" s="20" t="s">
        <v>43</v>
      </c>
      <c r="D99" s="20" t="s">
        <v>73</v>
      </c>
      <c r="E99" s="29" t="s">
        <v>258</v>
      </c>
      <c r="F99" s="29" t="s">
        <v>109</v>
      </c>
      <c r="G99" s="38">
        <v>80</v>
      </c>
      <c r="H99" s="26" t="s">
        <v>66</v>
      </c>
      <c r="I99" s="55" t="s">
        <v>63</v>
      </c>
      <c r="J99" s="93" t="s">
        <v>166</v>
      </c>
      <c r="K99" s="30" t="s">
        <v>300</v>
      </c>
      <c r="L99" s="20" t="s">
        <v>179</v>
      </c>
      <c r="M99" s="22">
        <v>0.2</v>
      </c>
      <c r="N99" s="22" t="s">
        <v>301</v>
      </c>
      <c r="O99" s="22" t="s">
        <v>302</v>
      </c>
      <c r="P99" s="22"/>
      <c r="Q99" s="21"/>
      <c r="R99" s="22">
        <v>0.25</v>
      </c>
      <c r="S99" s="21"/>
      <c r="T99" s="22">
        <v>0.75</v>
      </c>
      <c r="U99" s="21"/>
      <c r="V99" s="22"/>
      <c r="W99" s="21"/>
      <c r="X99" s="22"/>
      <c r="Y99" s="21"/>
      <c r="Z99" s="22"/>
      <c r="AA99" s="21"/>
      <c r="AB99" s="22"/>
      <c r="AC99" s="21"/>
      <c r="AD99" s="37"/>
      <c r="AE99" s="27"/>
      <c r="AF99" s="22"/>
      <c r="AG99" s="27"/>
      <c r="AH99" s="22"/>
      <c r="AI99" s="21"/>
      <c r="AJ99" s="22"/>
      <c r="AK99" s="21"/>
      <c r="AL99" s="22"/>
      <c r="AM99" s="21"/>
      <c r="AN99" s="37">
        <v>1</v>
      </c>
      <c r="AO99" s="33">
        <v>46076</v>
      </c>
      <c r="AP99" s="33">
        <v>46096</v>
      </c>
      <c r="AQ99" s="29" t="s">
        <v>303</v>
      </c>
      <c r="AR99" s="29" t="s">
        <v>304</v>
      </c>
      <c r="AS99" s="50">
        <v>0</v>
      </c>
      <c r="AT99" s="48" t="s">
        <v>76</v>
      </c>
      <c r="AU99" s="52" t="s">
        <v>305</v>
      </c>
      <c r="AV99" s="52" t="s">
        <v>72</v>
      </c>
    </row>
    <row r="100" spans="1:48" ht="90" x14ac:dyDescent="0.25">
      <c r="A100" s="20" t="s">
        <v>37</v>
      </c>
      <c r="B100" s="20" t="s">
        <v>40</v>
      </c>
      <c r="C100" s="20" t="s">
        <v>43</v>
      </c>
      <c r="D100" s="20" t="s">
        <v>73</v>
      </c>
      <c r="E100" s="29" t="s">
        <v>258</v>
      </c>
      <c r="F100" s="29" t="s">
        <v>109</v>
      </c>
      <c r="G100" s="38">
        <v>80</v>
      </c>
      <c r="H100" s="26" t="s">
        <v>66</v>
      </c>
      <c r="I100" s="55" t="s">
        <v>63</v>
      </c>
      <c r="J100" s="93" t="s">
        <v>166</v>
      </c>
      <c r="K100" s="30" t="s">
        <v>306</v>
      </c>
      <c r="L100" s="20" t="s">
        <v>179</v>
      </c>
      <c r="M100" s="22">
        <v>0.3</v>
      </c>
      <c r="N100" s="22" t="s">
        <v>301</v>
      </c>
      <c r="O100" s="22" t="s">
        <v>302</v>
      </c>
      <c r="P100" s="22"/>
      <c r="Q100" s="21"/>
      <c r="R100" s="22"/>
      <c r="S100" s="21"/>
      <c r="T100" s="22">
        <v>0.25</v>
      </c>
      <c r="U100" s="21"/>
      <c r="V100" s="22">
        <v>0.75</v>
      </c>
      <c r="W100" s="21"/>
      <c r="X100" s="22"/>
      <c r="Y100" s="21"/>
      <c r="Z100" s="22"/>
      <c r="AA100" s="21"/>
      <c r="AB100" s="22"/>
      <c r="AC100" s="21"/>
      <c r="AD100" s="22"/>
      <c r="AE100" s="27"/>
      <c r="AF100" s="37"/>
      <c r="AG100" s="27"/>
      <c r="AH100" s="22"/>
      <c r="AI100" s="21"/>
      <c r="AJ100" s="22"/>
      <c r="AK100" s="21"/>
      <c r="AL100" s="22"/>
      <c r="AM100" s="21"/>
      <c r="AN100" s="37">
        <v>1</v>
      </c>
      <c r="AO100" s="33">
        <v>46097</v>
      </c>
      <c r="AP100" s="33">
        <v>46111</v>
      </c>
      <c r="AQ100" s="48" t="s">
        <v>307</v>
      </c>
      <c r="AR100" s="29" t="s">
        <v>304</v>
      </c>
      <c r="AS100" s="50">
        <v>0</v>
      </c>
      <c r="AT100" s="48" t="s">
        <v>76</v>
      </c>
      <c r="AU100" s="52" t="s">
        <v>305</v>
      </c>
      <c r="AV100" s="52" t="s">
        <v>72</v>
      </c>
    </row>
    <row r="101" spans="1:48" ht="45" x14ac:dyDescent="0.25">
      <c r="A101" s="20" t="s">
        <v>37</v>
      </c>
      <c r="B101" s="20" t="s">
        <v>40</v>
      </c>
      <c r="C101" s="20" t="s">
        <v>43</v>
      </c>
      <c r="D101" s="20" t="s">
        <v>73</v>
      </c>
      <c r="E101" s="29" t="s">
        <v>258</v>
      </c>
      <c r="F101" s="29" t="s">
        <v>109</v>
      </c>
      <c r="G101" s="38">
        <v>80</v>
      </c>
      <c r="H101" s="26" t="s">
        <v>66</v>
      </c>
      <c r="I101" s="55" t="s">
        <v>63</v>
      </c>
      <c r="J101" s="93" t="s">
        <v>166</v>
      </c>
      <c r="K101" s="30" t="s">
        <v>308</v>
      </c>
      <c r="L101" s="20" t="s">
        <v>179</v>
      </c>
      <c r="M101" s="22">
        <v>0.2</v>
      </c>
      <c r="N101" s="22" t="s">
        <v>301</v>
      </c>
      <c r="O101" s="22" t="s">
        <v>302</v>
      </c>
      <c r="P101" s="22"/>
      <c r="Q101" s="21"/>
      <c r="R101" s="22"/>
      <c r="S101" s="21"/>
      <c r="T101" s="22"/>
      <c r="U101" s="21"/>
      <c r="V101" s="22"/>
      <c r="W101" s="21"/>
      <c r="X101" s="22">
        <v>0.5</v>
      </c>
      <c r="Y101" s="21"/>
      <c r="Z101" s="22">
        <v>0.5</v>
      </c>
      <c r="AA101" s="21"/>
      <c r="AB101" s="22"/>
      <c r="AC101" s="21"/>
      <c r="AD101" s="22"/>
      <c r="AE101" s="27"/>
      <c r="AF101" s="22"/>
      <c r="AG101" s="27"/>
      <c r="AH101" s="22"/>
      <c r="AI101" s="21"/>
      <c r="AJ101" s="22"/>
      <c r="AK101" s="21"/>
      <c r="AL101" s="22"/>
      <c r="AM101" s="21"/>
      <c r="AN101" s="37">
        <v>1</v>
      </c>
      <c r="AO101" s="33">
        <v>46157</v>
      </c>
      <c r="AP101" s="33">
        <v>46203</v>
      </c>
      <c r="AQ101" s="29" t="s">
        <v>309</v>
      </c>
      <c r="AR101" s="29" t="s">
        <v>304</v>
      </c>
      <c r="AS101" s="50">
        <v>0</v>
      </c>
      <c r="AT101" s="48" t="s">
        <v>76</v>
      </c>
      <c r="AU101" s="52" t="s">
        <v>305</v>
      </c>
      <c r="AV101" s="52" t="s">
        <v>72</v>
      </c>
    </row>
    <row r="102" spans="1:48" ht="45" x14ac:dyDescent="0.25">
      <c r="A102" s="20" t="s">
        <v>37</v>
      </c>
      <c r="B102" s="20" t="s">
        <v>40</v>
      </c>
      <c r="C102" s="20" t="s">
        <v>43</v>
      </c>
      <c r="D102" s="20" t="s">
        <v>73</v>
      </c>
      <c r="E102" s="29" t="s">
        <v>258</v>
      </c>
      <c r="F102" s="29" t="s">
        <v>109</v>
      </c>
      <c r="G102" s="38">
        <v>80</v>
      </c>
      <c r="H102" s="26" t="s">
        <v>66</v>
      </c>
      <c r="I102" s="55" t="s">
        <v>63</v>
      </c>
      <c r="J102" s="93" t="s">
        <v>166</v>
      </c>
      <c r="K102" s="30" t="s">
        <v>310</v>
      </c>
      <c r="L102" s="20" t="s">
        <v>179</v>
      </c>
      <c r="M102" s="22">
        <v>0.2</v>
      </c>
      <c r="N102" s="22" t="s">
        <v>301</v>
      </c>
      <c r="O102" s="22" t="s">
        <v>302</v>
      </c>
      <c r="P102" s="22"/>
      <c r="Q102" s="21"/>
      <c r="R102" s="22"/>
      <c r="S102" s="21"/>
      <c r="T102" s="22"/>
      <c r="U102" s="21"/>
      <c r="V102" s="22"/>
      <c r="W102" s="21"/>
      <c r="X102" s="22"/>
      <c r="Y102" s="21"/>
      <c r="Z102" s="22"/>
      <c r="AA102" s="21"/>
      <c r="AB102" s="22">
        <v>0.2</v>
      </c>
      <c r="AC102" s="21"/>
      <c r="AD102" s="22">
        <v>0.2</v>
      </c>
      <c r="AE102" s="27"/>
      <c r="AF102" s="22">
        <v>0.2</v>
      </c>
      <c r="AG102" s="27"/>
      <c r="AH102" s="22">
        <v>0.2</v>
      </c>
      <c r="AI102" s="21"/>
      <c r="AJ102" s="22">
        <v>0.2</v>
      </c>
      <c r="AK102" s="21"/>
      <c r="AL102" s="22"/>
      <c r="AM102" s="21"/>
      <c r="AN102" s="37">
        <v>1</v>
      </c>
      <c r="AO102" s="33">
        <v>46204</v>
      </c>
      <c r="AP102" s="33">
        <v>46356</v>
      </c>
      <c r="AQ102" s="29" t="s">
        <v>549</v>
      </c>
      <c r="AR102" s="29" t="s">
        <v>304</v>
      </c>
      <c r="AS102" s="50">
        <v>0</v>
      </c>
      <c r="AT102" s="48" t="s">
        <v>76</v>
      </c>
      <c r="AU102" s="52" t="s">
        <v>305</v>
      </c>
      <c r="AV102" s="52" t="s">
        <v>72</v>
      </c>
    </row>
    <row r="103" spans="1:48" ht="67.5" x14ac:dyDescent="0.25">
      <c r="A103" s="20" t="s">
        <v>37</v>
      </c>
      <c r="B103" s="20" t="s">
        <v>40</v>
      </c>
      <c r="C103" s="20" t="s">
        <v>43</v>
      </c>
      <c r="D103" s="20" t="s">
        <v>73</v>
      </c>
      <c r="E103" s="29" t="s">
        <v>258</v>
      </c>
      <c r="F103" s="29" t="s">
        <v>109</v>
      </c>
      <c r="G103" s="38">
        <v>80</v>
      </c>
      <c r="H103" s="26" t="s">
        <v>66</v>
      </c>
      <c r="I103" s="55" t="s">
        <v>63</v>
      </c>
      <c r="J103" s="93" t="s">
        <v>166</v>
      </c>
      <c r="K103" s="30" t="s">
        <v>311</v>
      </c>
      <c r="L103" s="20" t="s">
        <v>179</v>
      </c>
      <c r="M103" s="22">
        <v>0.1</v>
      </c>
      <c r="N103" s="22" t="s">
        <v>301</v>
      </c>
      <c r="O103" s="22" t="s">
        <v>302</v>
      </c>
      <c r="P103" s="22"/>
      <c r="Q103" s="21"/>
      <c r="R103" s="22"/>
      <c r="S103" s="21"/>
      <c r="T103" s="22"/>
      <c r="U103" s="21"/>
      <c r="V103" s="22"/>
      <c r="W103" s="21"/>
      <c r="X103" s="22"/>
      <c r="Y103" s="21"/>
      <c r="Z103" s="22"/>
      <c r="AA103" s="21"/>
      <c r="AB103" s="22">
        <v>1</v>
      </c>
      <c r="AC103" s="21"/>
      <c r="AD103" s="22"/>
      <c r="AE103" s="27"/>
      <c r="AF103" s="22"/>
      <c r="AG103" s="27"/>
      <c r="AH103" s="22"/>
      <c r="AI103" s="21"/>
      <c r="AJ103" s="22"/>
      <c r="AK103" s="21"/>
      <c r="AL103" s="22"/>
      <c r="AM103" s="21"/>
      <c r="AN103" s="37">
        <v>1</v>
      </c>
      <c r="AO103" s="33">
        <v>46218</v>
      </c>
      <c r="AP103" s="33">
        <v>46233</v>
      </c>
      <c r="AQ103" s="29" t="s">
        <v>312</v>
      </c>
      <c r="AR103" s="29" t="s">
        <v>304</v>
      </c>
      <c r="AS103" s="50">
        <v>0</v>
      </c>
      <c r="AT103" s="48" t="s">
        <v>76</v>
      </c>
      <c r="AU103" s="52" t="s">
        <v>305</v>
      </c>
      <c r="AV103" s="52" t="s">
        <v>72</v>
      </c>
    </row>
    <row r="104" spans="1:48" ht="45" x14ac:dyDescent="0.25">
      <c r="A104" s="26" t="s">
        <v>37</v>
      </c>
      <c r="B104" s="26" t="s">
        <v>40</v>
      </c>
      <c r="C104" s="20" t="s">
        <v>43</v>
      </c>
      <c r="D104" s="20" t="s">
        <v>167</v>
      </c>
      <c r="E104" s="29" t="s">
        <v>258</v>
      </c>
      <c r="F104" s="29" t="s">
        <v>109</v>
      </c>
      <c r="G104" s="28" t="s">
        <v>89</v>
      </c>
      <c r="H104" s="30" t="s">
        <v>171</v>
      </c>
      <c r="I104" s="55" t="s">
        <v>63</v>
      </c>
      <c r="J104" s="93" t="s">
        <v>166</v>
      </c>
      <c r="K104" s="30" t="s">
        <v>229</v>
      </c>
      <c r="L104" s="24" t="s">
        <v>53</v>
      </c>
      <c r="M104" s="31">
        <v>0.25</v>
      </c>
      <c r="N104" s="22" t="s">
        <v>230</v>
      </c>
      <c r="O104" s="22" t="s">
        <v>231</v>
      </c>
      <c r="P104" s="31"/>
      <c r="Q104" s="31"/>
      <c r="R104" s="31"/>
      <c r="S104" s="31"/>
      <c r="T104" s="31"/>
      <c r="U104" s="31"/>
      <c r="V104" s="31"/>
      <c r="W104" s="31"/>
      <c r="X104" s="31"/>
      <c r="Y104" s="31"/>
      <c r="Z104" s="31">
        <v>0.5</v>
      </c>
      <c r="AA104" s="31"/>
      <c r="AB104" s="31"/>
      <c r="AC104" s="31"/>
      <c r="AD104" s="31"/>
      <c r="AE104" s="31"/>
      <c r="AF104" s="31"/>
      <c r="AG104" s="31"/>
      <c r="AH104" s="31"/>
      <c r="AI104" s="31"/>
      <c r="AJ104" s="31"/>
      <c r="AK104" s="31"/>
      <c r="AL104" s="31">
        <v>0.5</v>
      </c>
      <c r="AM104" s="31"/>
      <c r="AN104" s="22">
        <v>1</v>
      </c>
      <c r="AO104" s="33">
        <v>46188</v>
      </c>
      <c r="AP104" s="33">
        <v>46386</v>
      </c>
      <c r="AQ104" s="29" t="s">
        <v>314</v>
      </c>
      <c r="AR104" s="29" t="s">
        <v>304</v>
      </c>
      <c r="AS104" s="50">
        <v>0</v>
      </c>
      <c r="AT104" s="48" t="s">
        <v>76</v>
      </c>
      <c r="AU104" s="52" t="s">
        <v>305</v>
      </c>
      <c r="AV104" s="52" t="s">
        <v>72</v>
      </c>
    </row>
    <row r="105" spans="1:48" ht="45" x14ac:dyDescent="0.25">
      <c r="A105" s="26" t="s">
        <v>37</v>
      </c>
      <c r="B105" s="26" t="s">
        <v>40</v>
      </c>
      <c r="C105" s="20" t="s">
        <v>43</v>
      </c>
      <c r="D105" s="20" t="s">
        <v>167</v>
      </c>
      <c r="E105" s="29" t="s">
        <v>258</v>
      </c>
      <c r="F105" s="29" t="s">
        <v>109</v>
      </c>
      <c r="G105" s="28" t="s">
        <v>89</v>
      </c>
      <c r="H105" s="30" t="s">
        <v>172</v>
      </c>
      <c r="I105" s="55" t="s">
        <v>63</v>
      </c>
      <c r="J105" s="93" t="s">
        <v>166</v>
      </c>
      <c r="K105" s="30" t="s">
        <v>233</v>
      </c>
      <c r="L105" s="24" t="s">
        <v>53</v>
      </c>
      <c r="M105" s="31">
        <v>0.25</v>
      </c>
      <c r="N105" s="22" t="s">
        <v>234</v>
      </c>
      <c r="O105" s="22" t="s">
        <v>235</v>
      </c>
      <c r="P105" s="31"/>
      <c r="Q105" s="31"/>
      <c r="R105" s="31">
        <v>0.05</v>
      </c>
      <c r="S105" s="31"/>
      <c r="T105" s="31">
        <v>0.05</v>
      </c>
      <c r="U105" s="31"/>
      <c r="V105" s="31">
        <v>0.1</v>
      </c>
      <c r="W105" s="31"/>
      <c r="X105" s="31">
        <v>0.1</v>
      </c>
      <c r="Y105" s="31"/>
      <c r="Z105" s="31">
        <v>0.1</v>
      </c>
      <c r="AA105" s="31"/>
      <c r="AB105" s="31">
        <v>0.1</v>
      </c>
      <c r="AC105" s="31"/>
      <c r="AD105" s="31">
        <v>0.1</v>
      </c>
      <c r="AE105" s="31"/>
      <c r="AF105" s="31">
        <v>0.1</v>
      </c>
      <c r="AG105" s="31"/>
      <c r="AH105" s="31">
        <v>0.1</v>
      </c>
      <c r="AI105" s="31"/>
      <c r="AJ105" s="31">
        <v>0.1</v>
      </c>
      <c r="AK105" s="31"/>
      <c r="AL105" s="31">
        <v>0.1</v>
      </c>
      <c r="AM105" s="31"/>
      <c r="AN105" s="22">
        <v>1</v>
      </c>
      <c r="AO105" s="33">
        <v>46068</v>
      </c>
      <c r="AP105" s="33">
        <v>46386</v>
      </c>
      <c r="AQ105" s="29" t="s">
        <v>315</v>
      </c>
      <c r="AR105" s="29" t="s">
        <v>304</v>
      </c>
      <c r="AS105" s="50">
        <v>0</v>
      </c>
      <c r="AT105" s="48" t="s">
        <v>76</v>
      </c>
      <c r="AU105" s="52" t="s">
        <v>305</v>
      </c>
      <c r="AV105" s="52" t="s">
        <v>72</v>
      </c>
    </row>
    <row r="106" spans="1:48" ht="61.5" customHeight="1" x14ac:dyDescent="0.25">
      <c r="A106" s="20" t="s">
        <v>105</v>
      </c>
      <c r="B106" s="26" t="s">
        <v>38</v>
      </c>
      <c r="C106" s="20" t="s">
        <v>106</v>
      </c>
      <c r="D106" s="20" t="s">
        <v>107</v>
      </c>
      <c r="E106" s="29" t="s">
        <v>108</v>
      </c>
      <c r="F106" s="29" t="s">
        <v>109</v>
      </c>
      <c r="G106" s="22" t="s">
        <v>110</v>
      </c>
      <c r="H106" s="23" t="s">
        <v>111</v>
      </c>
      <c r="I106" s="55" t="s">
        <v>60</v>
      </c>
      <c r="J106" s="93" t="s">
        <v>550</v>
      </c>
      <c r="K106" s="24" t="s">
        <v>132</v>
      </c>
      <c r="L106" s="24" t="s">
        <v>53</v>
      </c>
      <c r="M106" s="22">
        <v>1</v>
      </c>
      <c r="N106" s="22" t="s">
        <v>134</v>
      </c>
      <c r="O106" s="22" t="s">
        <v>133</v>
      </c>
      <c r="P106" s="22">
        <v>0.1</v>
      </c>
      <c r="Q106" s="21"/>
      <c r="R106" s="31">
        <v>0.9</v>
      </c>
      <c r="S106" s="21"/>
      <c r="T106" s="31"/>
      <c r="U106" s="21"/>
      <c r="V106" s="31"/>
      <c r="W106" s="21"/>
      <c r="X106" s="31"/>
      <c r="Y106" s="21"/>
      <c r="Z106" s="31"/>
      <c r="AA106" s="21"/>
      <c r="AB106" s="31"/>
      <c r="AC106" s="21"/>
      <c r="AD106" s="31"/>
      <c r="AE106" s="21"/>
      <c r="AF106" s="31"/>
      <c r="AG106" s="27"/>
      <c r="AH106" s="31"/>
      <c r="AI106" s="21"/>
      <c r="AJ106" s="31"/>
      <c r="AK106" s="21"/>
      <c r="AL106" s="31"/>
      <c r="AM106" s="21"/>
      <c r="AN106" s="31">
        <f>+P106+R106+T106+V106+X106+Z106+AB106+AD106+AF106+AH106+AJ106+AL106</f>
        <v>1</v>
      </c>
      <c r="AO106" s="33" t="s">
        <v>126</v>
      </c>
      <c r="AP106" s="33">
        <v>46080</v>
      </c>
      <c r="AQ106" s="29" t="s">
        <v>135</v>
      </c>
      <c r="AR106" s="29" t="s">
        <v>118</v>
      </c>
      <c r="AS106" s="50">
        <v>0</v>
      </c>
      <c r="AT106" s="48" t="s">
        <v>76</v>
      </c>
      <c r="AU106" s="48" t="s">
        <v>119</v>
      </c>
      <c r="AV106" s="48" t="s">
        <v>120</v>
      </c>
    </row>
    <row r="107" spans="1:48" ht="47.25" customHeight="1" x14ac:dyDescent="0.25">
      <c r="A107" s="20" t="s">
        <v>105</v>
      </c>
      <c r="B107" s="26" t="s">
        <v>38</v>
      </c>
      <c r="C107" s="20" t="s">
        <v>106</v>
      </c>
      <c r="D107" s="20" t="s">
        <v>107</v>
      </c>
      <c r="E107" s="29" t="s">
        <v>553</v>
      </c>
      <c r="F107" s="29" t="s">
        <v>109</v>
      </c>
      <c r="G107" s="22" t="s">
        <v>110</v>
      </c>
      <c r="H107" s="23" t="s">
        <v>111</v>
      </c>
      <c r="I107" s="55" t="s">
        <v>60</v>
      </c>
      <c r="J107" s="93" t="s">
        <v>255</v>
      </c>
      <c r="K107" s="24" t="s">
        <v>130</v>
      </c>
      <c r="L107" s="24" t="s">
        <v>53</v>
      </c>
      <c r="M107" s="22">
        <v>1</v>
      </c>
      <c r="N107" s="22" t="s">
        <v>131</v>
      </c>
      <c r="O107" s="22" t="s">
        <v>129</v>
      </c>
      <c r="P107" s="31"/>
      <c r="Q107" s="31"/>
      <c r="R107" s="31"/>
      <c r="S107" s="31"/>
      <c r="T107" s="36">
        <v>0.1</v>
      </c>
      <c r="U107" s="36"/>
      <c r="V107" s="36">
        <v>0.1</v>
      </c>
      <c r="W107" s="36"/>
      <c r="X107" s="36">
        <v>0.1</v>
      </c>
      <c r="Y107" s="36"/>
      <c r="Z107" s="31">
        <v>0.1</v>
      </c>
      <c r="AA107" s="21"/>
      <c r="AB107" s="31">
        <v>0.1</v>
      </c>
      <c r="AC107" s="21"/>
      <c r="AD107" s="31">
        <v>0.1</v>
      </c>
      <c r="AE107" s="27"/>
      <c r="AF107" s="31">
        <v>0.1</v>
      </c>
      <c r="AG107" s="27"/>
      <c r="AH107" s="31">
        <v>0.1</v>
      </c>
      <c r="AI107" s="21"/>
      <c r="AJ107" s="31">
        <v>0.1</v>
      </c>
      <c r="AK107" s="21"/>
      <c r="AL107" s="31">
        <v>0.1</v>
      </c>
      <c r="AM107" s="21"/>
      <c r="AN107" s="31">
        <f>+P107+R107+T107+V107+X107+Z107+AB107+AD107+AF107+AH107+AJ107+AL107</f>
        <v>0.99999999999999989</v>
      </c>
      <c r="AO107" s="33">
        <v>46082</v>
      </c>
      <c r="AP107" s="33">
        <v>46387</v>
      </c>
      <c r="AQ107" s="29" t="s">
        <v>136</v>
      </c>
      <c r="AR107" s="29" t="s">
        <v>118</v>
      </c>
      <c r="AS107" s="50">
        <v>0</v>
      </c>
      <c r="AT107" s="48" t="s">
        <v>76</v>
      </c>
      <c r="AU107" s="48" t="s">
        <v>119</v>
      </c>
      <c r="AV107" s="48" t="s">
        <v>120</v>
      </c>
    </row>
    <row r="108" spans="1:48" ht="54.75" customHeight="1" x14ac:dyDescent="0.25">
      <c r="A108" s="20" t="s">
        <v>37</v>
      </c>
      <c r="B108" s="20" t="s">
        <v>40</v>
      </c>
      <c r="C108" s="20" t="s">
        <v>47</v>
      </c>
      <c r="D108" s="20" t="s">
        <v>49</v>
      </c>
      <c r="E108" s="29" t="s">
        <v>258</v>
      </c>
      <c r="F108" s="29" t="s">
        <v>109</v>
      </c>
      <c r="G108" s="84">
        <v>1</v>
      </c>
      <c r="H108" s="23" t="s">
        <v>243</v>
      </c>
      <c r="I108" s="55" t="s">
        <v>60</v>
      </c>
      <c r="J108" s="93" t="s">
        <v>255</v>
      </c>
      <c r="K108" s="24" t="s">
        <v>247</v>
      </c>
      <c r="L108" s="24" t="s">
        <v>53</v>
      </c>
      <c r="M108" s="22">
        <v>1</v>
      </c>
      <c r="N108" s="22" t="s">
        <v>463</v>
      </c>
      <c r="O108" s="22" t="s">
        <v>464</v>
      </c>
      <c r="P108" s="22"/>
      <c r="Q108" s="21"/>
      <c r="R108" s="31">
        <v>0.05</v>
      </c>
      <c r="S108" s="21"/>
      <c r="T108" s="31">
        <v>0.1</v>
      </c>
      <c r="U108" s="21"/>
      <c r="V108" s="31">
        <v>0.1</v>
      </c>
      <c r="W108" s="21"/>
      <c r="X108" s="31">
        <v>0.1</v>
      </c>
      <c r="Y108" s="21"/>
      <c r="Z108" s="31">
        <v>0.1</v>
      </c>
      <c r="AA108" s="21"/>
      <c r="AB108" s="31">
        <v>0.1</v>
      </c>
      <c r="AC108" s="21"/>
      <c r="AD108" s="31">
        <v>0.1</v>
      </c>
      <c r="AE108" s="27"/>
      <c r="AF108" s="31">
        <v>0.1</v>
      </c>
      <c r="AG108" s="27"/>
      <c r="AH108" s="31">
        <v>0.1</v>
      </c>
      <c r="AI108" s="21"/>
      <c r="AJ108" s="31">
        <v>0.1</v>
      </c>
      <c r="AK108" s="21"/>
      <c r="AL108" s="31">
        <v>0.05</v>
      </c>
      <c r="AM108" s="21"/>
      <c r="AN108" s="31">
        <f>SUM(P108:AM108)</f>
        <v>0.99999999999999989</v>
      </c>
      <c r="AO108" s="33">
        <v>46054</v>
      </c>
      <c r="AP108" s="33">
        <v>46387</v>
      </c>
      <c r="AQ108" s="48" t="s">
        <v>245</v>
      </c>
      <c r="AR108" s="29" t="s">
        <v>246</v>
      </c>
      <c r="AS108" s="50">
        <v>0</v>
      </c>
      <c r="AT108" s="29" t="s">
        <v>76</v>
      </c>
      <c r="AU108" s="29" t="s">
        <v>451</v>
      </c>
      <c r="AV108" s="29" t="s">
        <v>451</v>
      </c>
    </row>
    <row r="109" spans="1:48" ht="78.75" customHeight="1" x14ac:dyDescent="0.25">
      <c r="A109" s="25" t="s">
        <v>37</v>
      </c>
      <c r="B109" s="20" t="s">
        <v>40</v>
      </c>
      <c r="C109" s="20" t="s">
        <v>269</v>
      </c>
      <c r="D109" s="20" t="s">
        <v>257</v>
      </c>
      <c r="E109" s="29" t="s">
        <v>258</v>
      </c>
      <c r="F109" s="29" t="s">
        <v>109</v>
      </c>
      <c r="G109" s="22" t="s">
        <v>89</v>
      </c>
      <c r="H109" s="23" t="s">
        <v>170</v>
      </c>
      <c r="I109" s="55" t="s">
        <v>60</v>
      </c>
      <c r="J109" s="93" t="s">
        <v>255</v>
      </c>
      <c r="K109" s="24" t="s">
        <v>266</v>
      </c>
      <c r="L109" s="24" t="s">
        <v>53</v>
      </c>
      <c r="M109" s="22">
        <v>0.25</v>
      </c>
      <c r="N109" s="22" t="s">
        <v>267</v>
      </c>
      <c r="O109" s="22" t="s">
        <v>268</v>
      </c>
      <c r="P109" s="22"/>
      <c r="Q109" s="21"/>
      <c r="R109" s="22"/>
      <c r="S109" s="21"/>
      <c r="T109" s="22">
        <v>0.2</v>
      </c>
      <c r="U109" s="21"/>
      <c r="V109" s="22"/>
      <c r="W109" s="21"/>
      <c r="X109" s="22">
        <v>0.2</v>
      </c>
      <c r="Y109" s="21"/>
      <c r="Z109" s="22"/>
      <c r="AA109" s="21"/>
      <c r="AB109" s="22">
        <v>0.2</v>
      </c>
      <c r="AC109" s="21"/>
      <c r="AD109" s="22"/>
      <c r="AE109" s="27"/>
      <c r="AF109" s="22">
        <v>0.2</v>
      </c>
      <c r="AG109" s="27"/>
      <c r="AH109" s="22"/>
      <c r="AI109" s="21"/>
      <c r="AJ109" s="22">
        <v>0.2</v>
      </c>
      <c r="AK109" s="21"/>
      <c r="AL109" s="22"/>
      <c r="AM109" s="21"/>
      <c r="AN109" s="31">
        <f>P109+R109+T109+V109+X109+Z109+AB109+AD109+AF109+AH109+AJ109+AL109</f>
        <v>1</v>
      </c>
      <c r="AO109" s="33">
        <v>46082</v>
      </c>
      <c r="AP109" s="33">
        <v>46356</v>
      </c>
      <c r="AQ109" s="29" t="s">
        <v>205</v>
      </c>
      <c r="AR109" s="53" t="s">
        <v>262</v>
      </c>
      <c r="AS109" s="50">
        <v>0</v>
      </c>
      <c r="AT109" s="52" t="s">
        <v>76</v>
      </c>
      <c r="AU109" s="51" t="s">
        <v>76</v>
      </c>
      <c r="AV109" s="48" t="s">
        <v>263</v>
      </c>
    </row>
    <row r="110" spans="1:48" ht="54.75" customHeight="1" x14ac:dyDescent="0.25">
      <c r="A110" s="27" t="s">
        <v>37</v>
      </c>
      <c r="B110" s="26" t="s">
        <v>38</v>
      </c>
      <c r="C110" s="20" t="s">
        <v>41</v>
      </c>
      <c r="D110" s="20" t="s">
        <v>87</v>
      </c>
      <c r="E110" s="23" t="s">
        <v>350</v>
      </c>
      <c r="F110" s="29" t="s">
        <v>109</v>
      </c>
      <c r="G110" s="21" t="s">
        <v>242</v>
      </c>
      <c r="H110" s="26" t="s">
        <v>450</v>
      </c>
      <c r="I110" s="59" t="s">
        <v>60</v>
      </c>
      <c r="J110" s="96" t="s">
        <v>255</v>
      </c>
      <c r="K110" s="26" t="s">
        <v>316</v>
      </c>
      <c r="L110" s="24" t="s">
        <v>53</v>
      </c>
      <c r="M110" s="39">
        <v>6.1000000000000004E-3</v>
      </c>
      <c r="N110" s="22" t="s">
        <v>447</v>
      </c>
      <c r="O110" s="22" t="s">
        <v>448</v>
      </c>
      <c r="P110" s="27"/>
      <c r="Q110" s="27"/>
      <c r="R110" s="27"/>
      <c r="S110" s="27"/>
      <c r="T110" s="27"/>
      <c r="U110" s="27"/>
      <c r="V110" s="41">
        <v>0.1</v>
      </c>
      <c r="W110" s="27"/>
      <c r="X110" s="41">
        <v>0.1</v>
      </c>
      <c r="Y110" s="27"/>
      <c r="Z110" s="41">
        <v>0.1</v>
      </c>
      <c r="AA110" s="27"/>
      <c r="AB110" s="41">
        <v>0.1</v>
      </c>
      <c r="AC110" s="27"/>
      <c r="AD110" s="41">
        <v>0.1</v>
      </c>
      <c r="AE110" s="27"/>
      <c r="AF110" s="41">
        <v>0.1</v>
      </c>
      <c r="AG110" s="27"/>
      <c r="AH110" s="41">
        <v>0.15</v>
      </c>
      <c r="AI110" s="27"/>
      <c r="AJ110" s="41">
        <v>0.1</v>
      </c>
      <c r="AK110" s="27"/>
      <c r="AL110" s="41">
        <v>0.15</v>
      </c>
      <c r="AM110" s="27"/>
      <c r="AN110" s="36">
        <f t="shared" ref="AN110" si="7">+P110+R110+T110+V110+X110+Z110+AB110+AD110+AF110+AH110+AJ110+AL110</f>
        <v>1</v>
      </c>
      <c r="AO110" s="34">
        <v>45748</v>
      </c>
      <c r="AP110" s="34">
        <v>46022</v>
      </c>
      <c r="AQ110" s="48" t="s">
        <v>317</v>
      </c>
      <c r="AR110" s="51" t="s">
        <v>318</v>
      </c>
      <c r="AS110" s="50">
        <v>0</v>
      </c>
      <c r="AT110" s="48" t="s">
        <v>76</v>
      </c>
      <c r="AU110" s="48" t="s">
        <v>76</v>
      </c>
      <c r="AV110" s="51" t="s">
        <v>318</v>
      </c>
    </row>
    <row r="111" spans="1:48" ht="78.75" customHeight="1" x14ac:dyDescent="0.25">
      <c r="A111" s="26" t="s">
        <v>37</v>
      </c>
      <c r="B111" s="27" t="s">
        <v>38</v>
      </c>
      <c r="C111" s="20" t="s">
        <v>41</v>
      </c>
      <c r="D111" s="20" t="s">
        <v>87</v>
      </c>
      <c r="E111" s="23" t="s">
        <v>350</v>
      </c>
      <c r="F111" s="25" t="s">
        <v>109</v>
      </c>
      <c r="G111" s="27" t="s">
        <v>242</v>
      </c>
      <c r="H111" s="30" t="s">
        <v>349</v>
      </c>
      <c r="I111" s="55" t="s">
        <v>60</v>
      </c>
      <c r="J111" s="93" t="s">
        <v>255</v>
      </c>
      <c r="K111" s="24" t="s">
        <v>351</v>
      </c>
      <c r="L111" s="24" t="s">
        <v>53</v>
      </c>
      <c r="M111" s="22">
        <v>1</v>
      </c>
      <c r="N111" s="22" t="s">
        <v>529</v>
      </c>
      <c r="O111" s="22" t="s">
        <v>530</v>
      </c>
      <c r="P111" s="37"/>
      <c r="Q111" s="37"/>
      <c r="R111" s="37"/>
      <c r="S111" s="37"/>
      <c r="T111" s="37"/>
      <c r="U111" s="37"/>
      <c r="V111" s="37">
        <v>0.5</v>
      </c>
      <c r="W111" s="37"/>
      <c r="X111" s="37"/>
      <c r="Y111" s="37"/>
      <c r="Z111" s="37"/>
      <c r="AA111" s="37"/>
      <c r="AB111" s="37"/>
      <c r="AC111" s="37"/>
      <c r="AD111" s="37"/>
      <c r="AE111" s="37"/>
      <c r="AF111" s="37">
        <v>0.5</v>
      </c>
      <c r="AG111" s="37"/>
      <c r="AH111" s="37"/>
      <c r="AI111" s="37"/>
      <c r="AJ111" s="37"/>
      <c r="AK111" s="37"/>
      <c r="AL111" s="37"/>
      <c r="AM111" s="37"/>
      <c r="AN111" s="37">
        <v>1</v>
      </c>
      <c r="AO111" s="34">
        <v>46113</v>
      </c>
      <c r="AP111" s="34">
        <v>46295</v>
      </c>
      <c r="AQ111" s="48" t="s">
        <v>352</v>
      </c>
      <c r="AR111" s="29" t="s">
        <v>402</v>
      </c>
      <c r="AS111" s="50">
        <v>0</v>
      </c>
      <c r="AT111" s="54" t="s">
        <v>500</v>
      </c>
      <c r="AU111" s="29" t="s">
        <v>415</v>
      </c>
      <c r="AV111" s="29" t="s">
        <v>415</v>
      </c>
    </row>
    <row r="112" spans="1:48" ht="78.75" customHeight="1" x14ac:dyDescent="0.2">
      <c r="A112" s="26" t="s">
        <v>37</v>
      </c>
      <c r="B112" s="27" t="s">
        <v>38</v>
      </c>
      <c r="C112" s="20" t="s">
        <v>41</v>
      </c>
      <c r="D112" s="20" t="s">
        <v>87</v>
      </c>
      <c r="E112" s="23" t="s">
        <v>350</v>
      </c>
      <c r="F112" s="25" t="s">
        <v>109</v>
      </c>
      <c r="G112" s="27" t="s">
        <v>242</v>
      </c>
      <c r="H112" s="30" t="s">
        <v>354</v>
      </c>
      <c r="I112" s="55" t="s">
        <v>60</v>
      </c>
      <c r="J112" s="93" t="s">
        <v>255</v>
      </c>
      <c r="K112" s="24" t="s">
        <v>353</v>
      </c>
      <c r="L112" s="24" t="s">
        <v>53</v>
      </c>
      <c r="M112" s="22">
        <v>1</v>
      </c>
      <c r="N112" s="22" t="s">
        <v>531</v>
      </c>
      <c r="O112" s="22" t="s">
        <v>530</v>
      </c>
      <c r="P112" s="37"/>
      <c r="Q112" s="37"/>
      <c r="R112" s="37"/>
      <c r="S112" s="37"/>
      <c r="T112" s="37"/>
      <c r="U112" s="37"/>
      <c r="V112" s="37">
        <v>0.5</v>
      </c>
      <c r="W112" s="37"/>
      <c r="X112" s="97"/>
      <c r="Y112" s="37"/>
      <c r="Z112" s="37"/>
      <c r="AA112" s="37"/>
      <c r="AB112" s="37"/>
      <c r="AC112" s="37"/>
      <c r="AD112" s="37"/>
      <c r="AE112" s="37"/>
      <c r="AF112" s="37">
        <v>0.5</v>
      </c>
      <c r="AG112" s="37"/>
      <c r="AH112" s="37"/>
      <c r="AI112" s="37"/>
      <c r="AJ112" s="37"/>
      <c r="AK112" s="37"/>
      <c r="AL112" s="37"/>
      <c r="AM112" s="37"/>
      <c r="AN112" s="37">
        <v>1</v>
      </c>
      <c r="AO112" s="34">
        <v>46054</v>
      </c>
      <c r="AP112" s="34">
        <v>46295</v>
      </c>
      <c r="AQ112" s="48" t="s">
        <v>352</v>
      </c>
      <c r="AR112" s="29" t="s">
        <v>402</v>
      </c>
      <c r="AS112" s="50">
        <v>0</v>
      </c>
      <c r="AT112" s="54" t="s">
        <v>500</v>
      </c>
      <c r="AU112" s="29" t="s">
        <v>415</v>
      </c>
      <c r="AV112" s="29" t="s">
        <v>415</v>
      </c>
    </row>
    <row r="113" spans="1:48" ht="78.75" customHeight="1" x14ac:dyDescent="0.25">
      <c r="A113" s="26" t="s">
        <v>37</v>
      </c>
      <c r="B113" s="27" t="s">
        <v>38</v>
      </c>
      <c r="C113" s="20" t="s">
        <v>41</v>
      </c>
      <c r="D113" s="20" t="s">
        <v>87</v>
      </c>
      <c r="E113" s="23" t="s">
        <v>350</v>
      </c>
      <c r="F113" s="25" t="s">
        <v>109</v>
      </c>
      <c r="G113" s="27" t="s">
        <v>242</v>
      </c>
      <c r="H113" s="30" t="s">
        <v>357</v>
      </c>
      <c r="I113" s="59" t="s">
        <v>60</v>
      </c>
      <c r="J113" s="96" t="s">
        <v>255</v>
      </c>
      <c r="K113" s="24" t="s">
        <v>355</v>
      </c>
      <c r="L113" s="24" t="s">
        <v>53</v>
      </c>
      <c r="M113" s="22">
        <v>1</v>
      </c>
      <c r="N113" s="22" t="s">
        <v>532</v>
      </c>
      <c r="O113" s="22" t="s">
        <v>533</v>
      </c>
      <c r="P113" s="37"/>
      <c r="Q113" s="37"/>
      <c r="R113" s="37"/>
      <c r="S113" s="37"/>
      <c r="T113" s="37"/>
      <c r="U113" s="37"/>
      <c r="V113" s="37"/>
      <c r="W113" s="37"/>
      <c r="X113" s="37"/>
      <c r="Y113" s="37"/>
      <c r="Z113" s="37">
        <v>0.5</v>
      </c>
      <c r="AA113" s="37"/>
      <c r="AB113" s="37"/>
      <c r="AC113" s="37"/>
      <c r="AD113" s="37"/>
      <c r="AE113" s="37"/>
      <c r="AF113" s="37"/>
      <c r="AG113" s="37"/>
      <c r="AH113" s="37"/>
      <c r="AI113" s="37"/>
      <c r="AJ113" s="37">
        <v>0.5</v>
      </c>
      <c r="AK113" s="37"/>
      <c r="AL113" s="37"/>
      <c r="AM113" s="37"/>
      <c r="AN113" s="37">
        <v>1</v>
      </c>
      <c r="AO113" s="34">
        <v>46113</v>
      </c>
      <c r="AP113" s="34">
        <v>46356</v>
      </c>
      <c r="AQ113" s="48" t="s">
        <v>356</v>
      </c>
      <c r="AR113" s="29" t="s">
        <v>402</v>
      </c>
      <c r="AS113" s="50">
        <v>0</v>
      </c>
      <c r="AT113" s="54" t="s">
        <v>500</v>
      </c>
      <c r="AU113" s="29" t="s">
        <v>415</v>
      </c>
      <c r="AV113" s="29" t="s">
        <v>415</v>
      </c>
    </row>
    <row r="114" spans="1:48" ht="55.5" customHeight="1" x14ac:dyDescent="0.25"/>
    <row r="115" spans="1:48" ht="14.25" customHeight="1" x14ac:dyDescent="0.25"/>
    <row r="116" spans="1:48" ht="14.25" customHeight="1" x14ac:dyDescent="0.25"/>
    <row r="117" spans="1:48" ht="14.25" customHeight="1" x14ac:dyDescent="0.25"/>
    <row r="118" spans="1:48" ht="14.25" customHeight="1" x14ac:dyDescent="0.25"/>
    <row r="119" spans="1:48" ht="14.25" customHeight="1" x14ac:dyDescent="0.25"/>
    <row r="120" spans="1:48" ht="14.25" customHeight="1" x14ac:dyDescent="0.25"/>
    <row r="121" spans="1:48" ht="14.25" customHeight="1" x14ac:dyDescent="0.25"/>
    <row r="122" spans="1:48" ht="14.25" customHeight="1" x14ac:dyDescent="0.25"/>
    <row r="123" spans="1:48" ht="14.25" customHeight="1" x14ac:dyDescent="0.25"/>
    <row r="124" spans="1:48" ht="14.25" customHeight="1" x14ac:dyDescent="0.25"/>
    <row r="125" spans="1:48" ht="14.25" customHeight="1" x14ac:dyDescent="0.25"/>
    <row r="126" spans="1:48" ht="14.25" customHeight="1" x14ac:dyDescent="0.25"/>
    <row r="127" spans="1:48" ht="14.25" customHeight="1" x14ac:dyDescent="0.25"/>
  </sheetData>
  <autoFilter ref="A7:AV113" xr:uid="{00000000-0001-0000-0000-00000000000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autoFilter>
  <dataConsolidate/>
  <mergeCells count="43">
    <mergeCell ref="M5:O5"/>
    <mergeCell ref="AS7:AS9"/>
    <mergeCell ref="E7:E9"/>
    <mergeCell ref="F7:F9"/>
    <mergeCell ref="L7:L9"/>
    <mergeCell ref="O7:O9"/>
    <mergeCell ref="N7:N9"/>
    <mergeCell ref="I7:I9"/>
    <mergeCell ref="J7:J9"/>
    <mergeCell ref="AO7:AO9"/>
    <mergeCell ref="AN7:AN9"/>
    <mergeCell ref="H7:H9"/>
    <mergeCell ref="K7:K9"/>
    <mergeCell ref="M7:M9"/>
    <mergeCell ref="P7:AM7"/>
    <mergeCell ref="P8:Q8"/>
    <mergeCell ref="R8:S8"/>
    <mergeCell ref="T8:U8"/>
    <mergeCell ref="AH8:AI8"/>
    <mergeCell ref="AD8:AE8"/>
    <mergeCell ref="AF8:AG8"/>
    <mergeCell ref="AB8:AC8"/>
    <mergeCell ref="A1:C2"/>
    <mergeCell ref="A7:A9"/>
    <mergeCell ref="B7:B9"/>
    <mergeCell ref="C7:C9"/>
    <mergeCell ref="D7:D9"/>
    <mergeCell ref="AU7:AU9"/>
    <mergeCell ref="AV7:AV9"/>
    <mergeCell ref="AU1:AV2"/>
    <mergeCell ref="AT7:AT9"/>
    <mergeCell ref="AP7:AP9"/>
    <mergeCell ref="D1:AT1"/>
    <mergeCell ref="D2:AT2"/>
    <mergeCell ref="V8:W8"/>
    <mergeCell ref="AJ8:AK8"/>
    <mergeCell ref="AL8:AM8"/>
    <mergeCell ref="G7:G9"/>
    <mergeCell ref="AQ7:AQ9"/>
    <mergeCell ref="AR7:AR9"/>
    <mergeCell ref="X8:Y8"/>
    <mergeCell ref="Z8:AA8"/>
    <mergeCell ref="P5:V5"/>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K64709:L64709 K64699:L64700" xr:uid="{00000000-0002-0000-0000-000000000000}"/>
    <dataValidation allowBlank="1" showInputMessage="1" showErrorMessage="1" prompt="Son los hitos o grandes actividades a ejecutar en el plan de acción y que se pueden medir en tiempo de ejecución, producto o entregables._x000a__x000a_Nota: formular en infinitivo" sqref="H64709:J64709 H64699:J64700" xr:uid="{00000000-0002-0000-0000-000001000000}"/>
  </dataValidations>
  <printOptions horizontalCentered="1" verticalCentered="1"/>
  <pageMargins left="0.27559055118110237" right="0.19685039370078741" top="0.19685039370078741" bottom="0.19685039370078741" header="0" footer="0"/>
  <pageSetup paperSize="198" scale="1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
  <sheetViews>
    <sheetView workbookViewId="0">
      <selection activeCell="G21" sqref="G21"/>
    </sheetView>
  </sheetViews>
  <sheetFormatPr baseColWidth="10" defaultRowHeight="15" x14ac:dyDescent="0.25"/>
  <cols>
    <col min="1" max="1" width="19" customWidth="1"/>
    <col min="2" max="2" width="32.85546875" customWidth="1"/>
  </cols>
  <sheetData>
    <row r="1" spans="1:4" x14ac:dyDescent="0.25">
      <c r="A1" t="s">
        <v>33</v>
      </c>
      <c r="B1" t="s">
        <v>34</v>
      </c>
      <c r="C1" t="s">
        <v>35</v>
      </c>
      <c r="D1" t="s">
        <v>32</v>
      </c>
    </row>
    <row r="2" spans="1:4" x14ac:dyDescent="0.25">
      <c r="A2" t="s">
        <v>37</v>
      </c>
      <c r="B2" t="s">
        <v>38</v>
      </c>
      <c r="C2" t="s">
        <v>41</v>
      </c>
      <c r="D2" t="s">
        <v>48</v>
      </c>
    </row>
    <row r="3" spans="1:4" x14ac:dyDescent="0.25">
      <c r="B3" t="s">
        <v>39</v>
      </c>
      <c r="C3" t="s">
        <v>42</v>
      </c>
      <c r="D3" t="s">
        <v>49</v>
      </c>
    </row>
    <row r="4" spans="1:4" x14ac:dyDescent="0.25">
      <c r="B4" t="s">
        <v>40</v>
      </c>
      <c r="C4" t="s">
        <v>43</v>
      </c>
      <c r="D4" t="s">
        <v>50</v>
      </c>
    </row>
    <row r="5" spans="1:4" x14ac:dyDescent="0.25">
      <c r="C5" t="s">
        <v>44</v>
      </c>
      <c r="D5" t="s">
        <v>51</v>
      </c>
    </row>
    <row r="6" spans="1:4" x14ac:dyDescent="0.25">
      <c r="C6" t="s">
        <v>45</v>
      </c>
      <c r="D6" t="s">
        <v>52</v>
      </c>
    </row>
    <row r="7" spans="1:4" x14ac:dyDescent="0.25">
      <c r="C7" t="s">
        <v>46</v>
      </c>
    </row>
    <row r="8" spans="1:4" x14ac:dyDescent="0.25">
      <c r="C8" t="s">
        <v>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q k u Q W Y M V d s G k A A A A 9 g A A A B I A H A B D b 2 5 m a W c v U G F j a 2 F n Z S 5 4 b W w g o h g A K K A U A A A A A A A A A A A A A A A A A A A A A A A A A A A A h Y + 9 D o I w H M R f h X S n H 7 A Q 8 q c M r p K Y m B j W p l R o h N b Q Y n k 3 B x / J V x C j q J v j 3 f 0 u u b t f b 1 D O Q x 9 d 1 O i 0 N Q V i m K J I G W k b b d o C T f 4 Y Z 6 j k s B P y J F o V L b B x + e x 0 g T r v z z k h I Q Q c U m z H l i S U M l J X 2 7 3 s 1 C B i b Z w X R i r 0 a T X / W 4 j D 4 T W G J 5 i l G W Y Z x R T I a k K l z R d I l r 3 P 9 M e E z d T 7 a V R c u b i q g a w S y P s D f w B Q S w M E F A A C A A g A q k u Q 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p L k F k o i k e 4 D g A A A B E A A A A T A B w A R m 9 y b X V s Y X M v U 2 V j d G l v b j E u b S C i G A A o o B Q A A A A A A A A A A A A A A A A A A A A A A A A A A A A r T k 0 u y c z P U w i G 0 I b W A F B L A Q I t A B Q A A g A I A K p L k F m D F X b B p A A A A P Y A A A A S A A A A A A A A A A A A A A A A A A A A A A B D b 2 5 m a W c v U G F j a 2 F n Z S 5 4 b W x Q S w E C L Q A U A A I A C A C q S 5 B Z D 8 r p q 6 Q A A A D p A A A A E w A A A A A A A A A A A A A A A A D w A A A A W 0 N v b n R l b n R f V H l w Z X N d L n h t b F B L A Q I t A B Q A A g A I A K p L k F k 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5 T r i R Y J / k S J f a o y M s t U w y A A A A A A I A A A A A A B B m A A A A A Q A A I A A A A B a r T g b 9 M B W 9 T 8 k y Y c f 4 f U A V S J o b / O N x d N G 7 Z G 7 p 4 A G h A A A A A A 6 A A A A A A g A A I A A A A B B X Z U W l K J e t g Y Z x X I k A J 4 K W t h L 8 5 r 9 D F m P M I I v O Q W K y U A A A A M J C 5 U s v E o U g 5 3 / e h l I z Q 0 p 3 y T F G D p C u m B i 1 w A u t 4 G d F Y R t e F u 9 n h D 2 P K y 6 e T h n f H l Q q d V 3 G U K 9 t 8 T A P F 6 z F C x X d a o i / x 6 L X 1 W v l 0 3 / Q p J H 8 Q A A A A I z k s i s + U h p l f Y Y r N k + n n X D X P 3 p 2 e 4 n 5 P s 6 p X w B Y H E 4 d X H E / C C 1 P O v D R z 8 m B Z D T j x c m w w i V W T g u X 4 T P J l F z O G O 0 = < / D a t a M a s h u p > 
</file>

<file path=customXml/itemProps1.xml><?xml version="1.0" encoding="utf-8"?>
<ds:datastoreItem xmlns:ds="http://schemas.openxmlformats.org/officeDocument/2006/customXml" ds:itemID="{83690B7C-70B3-463A-B6D5-C64D8C3DA37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PlanAcciónInst IDPAC 2026 ok</vt:lpstr>
      <vt:lpstr>Hoja1</vt:lpstr>
      <vt:lpstr>'PlanAcciónInst IDPAC 2026 ok'!Área_de_impresión</vt:lpstr>
      <vt:lpstr>'PlanAcciónInst IDPAC 2026 ok'!Títulos_a_imprimir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Angela</cp:lastModifiedBy>
  <cp:revision/>
  <cp:lastPrinted>2026-01-28T03:11:15Z</cp:lastPrinted>
  <dcterms:created xsi:type="dcterms:W3CDTF">2021-12-15T00:21:49Z</dcterms:created>
  <dcterms:modified xsi:type="dcterms:W3CDTF">2026-01-28T03:11:19Z</dcterms:modified>
</cp:coreProperties>
</file>