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Luis Aldana\Desktop\"/>
    </mc:Choice>
  </mc:AlternateContent>
  <xr:revisionPtr revIDLastSave="0" documentId="8_{14AA2894-A5EA-4B3C-837F-838E5C01F542}" xr6:coauthVersionLast="47" xr6:coauthVersionMax="47" xr10:uidLastSave="{00000000-0000-0000-0000-000000000000}"/>
  <bookViews>
    <workbookView xWindow="0" yWindow="0" windowWidth="20490" windowHeight="6405" xr2:uid="{00000000-000D-0000-FFFF-FFFF00000000}"/>
  </bookViews>
  <sheets>
    <sheet name="PlanAcciónInst IDPAC 2026 ok" sheetId="1" r:id="rId1"/>
    <sheet name="Gráfico ok" sheetId="16" r:id="rId2"/>
    <sheet name="Dependencias" sheetId="15" r:id="rId3"/>
    <sheet name="Indicadores Ajustados" sheetId="13" r:id="rId4"/>
    <sheet name="IndicadoresV3" sheetId="17" r:id="rId5"/>
    <sheet name="Hoja1" sheetId="2" state="hidden" r:id="rId6"/>
  </sheets>
  <definedNames>
    <definedName name="_100.000_aportes_realizados_en_la_plataforma__Bogotá_Abierta">#REF!</definedName>
    <definedName name="_100__del_marco_de_gestión_de_TI___Arquitectura_empresarial_implementado">#REF!</definedName>
    <definedName name="_1013_Formación_para_una_participación_ciudadana_incidente_en_los_asuntos_públicos_de_la_ciudad.">#REF!</definedName>
    <definedName name="_1014_Fortalecimiento_a_las_organizaciones_para_la_participación_incidente_en_la_ciudad.">#REF!</definedName>
    <definedName name="_1080_Fortalecimiento_y_modernización_de_la_gestión_institucional">#REF!</definedName>
    <definedName name="_1088_Estrategias_para_la_modernización_de_las_Organizaciones_Comunales_en_el_Distrito_Capital.__1">#REF!</definedName>
    <definedName name="_1089_Promoción_para_una_participación_incidente_en_el_Distrito_Capital.">#REF!</definedName>
    <definedName name="_1193_Modernización_de_las_herramientas_tecnológicas_del_IDPAC.">#REF!</definedName>
    <definedName name="_20_de_puntos_de_participación_IDPAC_en_las_localidades.">#REF!</definedName>
    <definedName name="_xlnm._FilterDatabase" localSheetId="3" hidden="1">'Indicadores Ajustados'!$A$1:$D$82</definedName>
    <definedName name="_xlnm._FilterDatabase" localSheetId="4" hidden="1">IndicadoresV3!$A$1:$G$91</definedName>
    <definedName name="_xlnm._FilterDatabase" localSheetId="0" hidden="1">'PlanAcciónInst IDPAC 2026 ok'!$A$1:$AV$104</definedName>
    <definedName name="_Llevar_a_un_100__la_implementación_de_las_leyes_1712_de_2014_y_1474_de_2011">#REF!</definedName>
    <definedName name="Acompañar_50acciones_de_participación_ciudadana_realizadas_por_organizaciones_de_Propiedad_horizontal.">#REF!</definedName>
    <definedName name="Acompañar_el_50__de_las_organizaciones_comunales_de_primer_grado_en_temas_relacionados_con_acción_comunal.">#REF!</definedName>
    <definedName name="Acompañar_técnicamente_100_instancias_de_participación_en_el_Distrito_Capital.">#REF!</definedName>
    <definedName name="Acompañar100__de_las_organizaciones_comunales_de_segundo_grado_en_temas_relacionados_con_acción_comunal">#REF!</definedName>
    <definedName name="Adecuar_en_un_100__las_redes_y_hardware_de_acuerdo_a_las_necesidades_del_IDPAC.">#REF!</definedName>
    <definedName name="_xlnm.Print_Area" localSheetId="3">'Indicadores Ajustados'!$A$1:$D$33</definedName>
    <definedName name="_xlnm.Print_Area" localSheetId="4">IndicadoresV3!$A$1:$G$36</definedName>
    <definedName name="_xlnm.Print_Area" localSheetId="0">'PlanAcciónInst IDPAC 2026 ok'!$A$1:$AV$41</definedName>
    <definedName name="Atender_20_puntos_de_Participación_IDPAC">#REF!</definedName>
    <definedName name="Atender_en_un_100__los_requerimientos_de_Inspección__Vigilancia_y_control_de_las_organizaciones_comunales_que_sean_identificadas_como_prioritarias_por_la_Sub_Dirección_de_Asuntos_Comunales">#REF!</definedName>
    <definedName name="Consolidar_Bogotá_Abierta_como_plataforma_digital_que_promueva_la_participación_ciudadana_en_el_Distrito.">#REF!</definedName>
    <definedName name="Desarrollar_30_obras_bajo_la_metodología_Uno___Uno___Todos__Una___Una___Todas__desarrolladas_y_entregadas_a_la_comunidad">#REF!</definedName>
    <definedName name="Desarrollar_30_obras_de_infraestructura_en_los_barrios_de_la_ciudad_con_participación_de_la_comunidad_bajo_el_modelo_Uno_Uno_Todos__Uno_Uno_Todas">#REF!</definedName>
    <definedName name="Desarrollar_una_Propuesta_de_racionalización_de_instancias_y_espacios_de_participación_en_el_distrito_capital_y_las_localidades.">#REF!</definedName>
    <definedName name="EA1_Adecuar_y_mantener_el_Sistema_Integrado_de_Gestión_del_IDPAC">#REF!</definedName>
    <definedName name="EA2_Fortalecer_las_herramientas_tecnológicas_del_IDPAC">#REF!</definedName>
    <definedName name="Elaborar_en_un_100__el_estudio_que_defina_la_metodología_y_los_mecanismos_de_implementación_de_política_pública_de_Participación_Ciudadana_y_Convivencia_en_Propiedad_Horizontal.">#REF!</definedName>
    <definedName name="Formar_10.000_ciudadanos_en_los_procesos_de_participación.">#REF!</definedName>
    <definedName name="Formar_10.000_ciudadanos_en_participación">#REF!</definedName>
    <definedName name="Formar_80_líderes_de_organizaciones_sociales_del_distrito_a_través_del_intercambio_de_experiencias_nacionales_e_internacionales_previstas_en_la_estrategia_Bogotá_líder">#REF!</definedName>
    <definedName name="Formular_48_Retos_sobre_las_necesidades_e_intereses_que_enfrenta__la_ciudad__en_una_plataforma_digital_que_promueva_la_participación_ciudadana_en_el_Distrito.">#REF!</definedName>
    <definedName name="Fortalecer__150_organizaciones_juveniles_en_espacios_y_procesos_de_participación">#REF!</definedName>
    <definedName name="Fortalecer_100__la_capacidad_operativa_en_los_procesos_estratégicos_y_de_apoyo">#REF!</definedName>
    <definedName name="Fortalecer_150_organizaciones_de_mujer_y_género_en_espacios_y_procesos_de_participación">#REF!</definedName>
    <definedName name="Fortalecer_150_organizaciones_étnicas_en_espacios_y_procesos_de_participación">#REF!</definedName>
    <definedName name="Fortalecer_50__organizaciones_sociales_de_población_con_discapacidad_en_espacios_y_procesos_de_participación">#REF!</definedName>
    <definedName name="Fortalecer_50_organizaciones_de_nuevas_expresiones_en_espacios_y_procesos_de_participación">#REF!</definedName>
    <definedName name="Fortalecer_los_19_Consejos_Locales_de_Propiedad_Horizontal_en_el_Distrito_Capital">#REF!</definedName>
    <definedName name="Generar_1_alianza_anual_con_entidad_pública_o_privada_para_el_fortalecimiento_de_las_JAC">#REF!</definedName>
    <definedName name="GM1_Modernizar_la_participación_en_el_Distrito_Capital">#REF!</definedName>
    <definedName name="GM2_Desarrollar_conocimiento_y_capacidades_de_la_ciudadanía_y_sus_organizaciones_para_ejercer_el_derecho_a_participar">#REF!</definedName>
    <definedName name="GM3_Fortalecer_la_gestión_de_la_ciudadanía_y_sus_organizaciones_desde_procesos__espacios_e_instancias_de_participación_en_el_nivel_local_y_distrital.">#REF!</definedName>
    <definedName name="Implementar_en_un_100__el_plan_de_gestión_del_cambio_al_interior_de_la_entidad">#REF!</definedName>
    <definedName name="Implementar_en_un_100__el_Sistema_de_Información_Integral_y_soporte_a_los_procesos_estratégicos__de_apoyo_y_evaluación">#REF!</definedName>
    <definedName name="Implementar_en_un_100__una_herramienta_tecnológica_que_facilite_el_seguimiento_al_grado_de_aplicabilidad_del_fortalecimiento_y_la_Inspección_Vigilancia_y_Control__a_las_Organizaciones_Comunales">#REF!</definedName>
    <definedName name="Implementar_un_Subsistema_Interno_de_Gestión_Documental_y_Archivo">#REF!</definedName>
    <definedName name="Incrementar_a_un_90__la_sostenibilidad_del_SIG_en_el_Gobierno_Distrital">#REF!</definedName>
    <definedName name="Integrar_el_modelo_de_atención_al_ciudadano__de_acuerdo_con_la_política_distrital">#REF!</definedName>
    <definedName name="Lograr_2.9_millones_de_impactos_ciudadanos_a_través_de_los_medios_de_comunicación_con_las_que_cuenta_el_IDPAC__Redes_sociales__emisora__página_web__otros">#REF!</definedName>
    <definedName name="Mantener_20_puntos_de_participación_IDPAC__con_una_infraestructura_adecuada_en_lo_que_concierne_a_puesto_de_trabajo_y_equipos_de_cómputo.">#REF!</definedName>
    <definedName name="Mejorar_las_herramientas_administrativas_del_IDPAC">#REF!</definedName>
    <definedName name="Promover_64_acciones_de_transferencia_de_conocimiento_realizadas_por_líderes_formados_a_través_del_intercambio_de_experiencias_de_Bogotá_Líder">#REF!</definedName>
    <definedName name="Promover_y_acompañar_acciones_de_desarrollo_de_125_organizaciones_Comunales_en_el_Distrito_Capital">#REF!</definedName>
    <definedName name="Propiciar_64_espacios_de_transferencia_de_conocimiento_realizados_por_los_líderes_formados.">#REF!</definedName>
    <definedName name="Realizar_350_Acciones_de_participación_ciudadana_desarrolladas_por_organizaciones_comunales__sociales_y_comunitarias">#REF!</definedName>
    <definedName name="Realizar_4_procesos_de_promoción_de_la_participación_y_fortalecimiento_a_los_medios_de_comunicación_comunitaria_y_alternativa_en_su_función_de_informar.">#REF!</definedName>
    <definedName name="Realizar_5_eventos_de_intercambio_de_experiencias_en_participación_con_líderes_de_organizaciones_sociales.">#REF!</definedName>
    <definedName name="Registrar_40.000_ciudadanos_en_la_plataforma_Bogotá_Abierta">#REF!</definedName>
    <definedName name="RI1_Fortalecer_la_capacidad_operativa_del_IDPAC">#REF!</definedName>
    <definedName name="Sostener_en_un_100__el_Sistema_Integrado_de_Gestión___SIG">#REF!</definedName>
    <definedName name="Subdirección_de_Fortalecimiento_de_la_Organización_Social">#REF!</definedName>
    <definedName name="Subdirección_de_Promoción_de_la_Participación">#REF!</definedName>
    <definedName name="_xlnm.Print_Titles" localSheetId="3">'Indicadores Ajustados'!$1:$1</definedName>
    <definedName name="_xlnm.Print_Titles" localSheetId="4">IndicadoresV3!$1:$3</definedName>
    <definedName name="_xlnm.Print_Titles" localSheetId="0">'PlanAcciónInst IDPAC 2026 ok'!$1:$8</definedName>
    <definedName name="Vincular_a_80_líderes_de_las_organizaciones_sociales_en_espacios_de_intercambio_de_conocimiento_a_nivel_nacional_o_internacional">#REF!</definedName>
  </definedNames>
  <calcPr calcId="191028"/>
  <pivotCaches>
    <pivotCache cacheId="330" r:id="rId7"/>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5" i="15" l="1"/>
  <c r="AN72" i="1" l="1"/>
  <c r="AN71" i="1"/>
  <c r="AN68" i="1"/>
  <c r="G1" i="15" l="1"/>
  <c r="AN96" i="1" l="1"/>
  <c r="AN79" i="1"/>
  <c r="AN78" i="1"/>
  <c r="AN77" i="1"/>
  <c r="AN76" i="1"/>
  <c r="AN75" i="1"/>
  <c r="AN74" i="1"/>
  <c r="AN73" i="1"/>
  <c r="AN70" i="1"/>
  <c r="AN65" i="1"/>
  <c r="AN62" i="1"/>
  <c r="AN61" i="1"/>
  <c r="AN60" i="1"/>
  <c r="AN59" i="1"/>
  <c r="AN58" i="1"/>
  <c r="AN57" i="1"/>
  <c r="AN56" i="1"/>
  <c r="AN54" i="1"/>
  <c r="AN53" i="1"/>
  <c r="AN51" i="1"/>
  <c r="AN50" i="1"/>
  <c r="AN41" i="1"/>
  <c r="AN33" i="1"/>
  <c r="AN22" i="1"/>
  <c r="AN32" i="1" l="1"/>
  <c r="AN31" i="1"/>
  <c r="AN40" i="1" l="1"/>
  <c r="AN20" i="1"/>
  <c r="AN19" i="1"/>
  <c r="AN18" i="1"/>
  <c r="AN17" i="1"/>
  <c r="AN16" i="1"/>
  <c r="AN39" i="1" l="1"/>
  <c r="AN38" i="1"/>
  <c r="AN37" i="1"/>
  <c r="AN36" i="1"/>
  <c r="AN35" i="1"/>
  <c r="AN34" i="1"/>
  <c r="AN30" i="1"/>
  <c r="AN29" i="1"/>
  <c r="AN28" i="1"/>
  <c r="AN27" i="1"/>
  <c r="AN26" i="1"/>
  <c r="AN25" i="1"/>
  <c r="AN24" i="1"/>
  <c r="AN23" i="1"/>
  <c r="AN15" i="1"/>
  <c r="AN14" i="1"/>
  <c r="AN13" i="1"/>
  <c r="AN12" i="1"/>
  <c r="AN11" i="1"/>
  <c r="AN10" i="1"/>
</calcChain>
</file>

<file path=xl/sharedStrings.xml><?xml version="1.0" encoding="utf-8"?>
<sst xmlns="http://schemas.openxmlformats.org/spreadsheetml/2006/main" count="2853" uniqueCount="569">
  <si>
    <t>DIRECCIONAMIENTO ESTRATÉGICO</t>
  </si>
  <si>
    <t>Código: IDPAC-DE-FT-04                                              
Versión: 09
Página 1 de 1
29/12/2025</t>
  </si>
  <si>
    <t>FORMULACIÓN PLANES DE ACCIÓN</t>
  </si>
  <si>
    <t xml:space="preserve">Fecha de Formulación: </t>
  </si>
  <si>
    <t xml:space="preserve">Fecha de Aprobación 
Versión Inicial </t>
  </si>
  <si>
    <t>Nombre del Plan</t>
  </si>
  <si>
    <t>Plan de Acción Institucional</t>
  </si>
  <si>
    <t>Versión</t>
  </si>
  <si>
    <t>Objetivo Plan de Desarrollo Distrital</t>
  </si>
  <si>
    <t>Programa Plan de Desarrollo Distrital</t>
  </si>
  <si>
    <t>Meta Plan de Desarrollo Distrital</t>
  </si>
  <si>
    <t>Objetivo estratégico institucional</t>
  </si>
  <si>
    <t xml:space="preserve">Política MIPG </t>
  </si>
  <si>
    <t>Programa o Plan General Asociado</t>
  </si>
  <si>
    <t>Meta Segplan Vigencia
(Indicador)</t>
  </si>
  <si>
    <r>
      <t xml:space="preserve">Categoría - Producto
</t>
    </r>
    <r>
      <rPr>
        <sz val="9"/>
        <color theme="0"/>
        <rFont val="Arial"/>
        <family val="2"/>
      </rPr>
      <t>(Conjunto de características y atributos tangibles que le apuntan al cumplimiento del plan - Actividad principal)</t>
    </r>
  </si>
  <si>
    <t xml:space="preserve">Unicamente aplica para PTEP
Componente </t>
  </si>
  <si>
    <t>Unicamente aplica para PTEP
Acción Estratégica</t>
  </si>
  <si>
    <t>Actividades - Tarea
(Sumatoria de acciones que permiten cumplir la categoría - producto)</t>
  </si>
  <si>
    <t xml:space="preserve">Con qué Planes se Articula </t>
  </si>
  <si>
    <t>Peso de la tarea en porcentaje</t>
  </si>
  <si>
    <t xml:space="preserve">Indicador </t>
  </si>
  <si>
    <t>Formula del Indicador</t>
  </si>
  <si>
    <t>Programación mensual en porcentaje</t>
  </si>
  <si>
    <t>Suma de la programación mensual</t>
  </si>
  <si>
    <t>Fecha Inicio</t>
  </si>
  <si>
    <t>Fecha Final</t>
  </si>
  <si>
    <t>Evidencias</t>
  </si>
  <si>
    <t>Dependencia</t>
  </si>
  <si>
    <t>Presupuesto por actividad</t>
  </si>
  <si>
    <t>Funcionario(s) / Contratista Responsable(s) del reporte</t>
  </si>
  <si>
    <t>Funcionario(s) / Contratista Responsable de Revisión</t>
  </si>
  <si>
    <t>Responsable de Aprobación</t>
  </si>
  <si>
    <t xml:space="preserve">Enero </t>
  </si>
  <si>
    <t>Febrero</t>
  </si>
  <si>
    <t>Marzo</t>
  </si>
  <si>
    <t>Abril</t>
  </si>
  <si>
    <t>Mayo</t>
  </si>
  <si>
    <t>Junio</t>
  </si>
  <si>
    <t>Julio</t>
  </si>
  <si>
    <t>Agosto</t>
  </si>
  <si>
    <t>Septiembre</t>
  </si>
  <si>
    <t>Octubre</t>
  </si>
  <si>
    <t>Noviembre</t>
  </si>
  <si>
    <t>Diciembre</t>
  </si>
  <si>
    <t>Prog</t>
  </si>
  <si>
    <t>Ejec</t>
  </si>
  <si>
    <r>
      <t xml:space="preserve">Categoría - Producto
</t>
    </r>
    <r>
      <rPr>
        <sz val="9"/>
        <color theme="1"/>
        <rFont val="Arial"/>
        <family val="2"/>
      </rPr>
      <t>(Conjunto de características y atributos tangibles que le apuntan al cumplimiento del plan - Actividad principal)</t>
    </r>
  </si>
  <si>
    <t>Ene Prog</t>
  </si>
  <si>
    <t>Ene Eje</t>
  </si>
  <si>
    <t>Feb Prog</t>
  </si>
  <si>
    <t>Feb Eje</t>
  </si>
  <si>
    <t>Mar Prog</t>
  </si>
  <si>
    <t>Mar Eje</t>
  </si>
  <si>
    <t>Abr Prog</t>
  </si>
  <si>
    <t>Abr Eje</t>
  </si>
  <si>
    <t>May Prog</t>
  </si>
  <si>
    <t>May Eje</t>
  </si>
  <si>
    <t>Jun Prog</t>
  </si>
  <si>
    <t>Jun Eje</t>
  </si>
  <si>
    <t>Jul Prog</t>
  </si>
  <si>
    <t>Jul Eje</t>
  </si>
  <si>
    <t>Ago Prog</t>
  </si>
  <si>
    <t>Ago Eje</t>
  </si>
  <si>
    <t>Sep Prog</t>
  </si>
  <si>
    <t>Sep Eje</t>
  </si>
  <si>
    <t>Oct Prog</t>
  </si>
  <si>
    <t>Oct Eje</t>
  </si>
  <si>
    <t>Nov Prog</t>
  </si>
  <si>
    <t>Nov Eje</t>
  </si>
  <si>
    <t>Dic Prog</t>
  </si>
  <si>
    <t>Dic Eje</t>
  </si>
  <si>
    <t xml:space="preserve">5- Bogotá Confía en su Gobierno </t>
  </si>
  <si>
    <t>Programa 33: Fortalecimiento institucional para un gobierno confiable</t>
  </si>
  <si>
    <t>Implementar 1 Estrategia(s) para fortalecimiento de la gestión institucional y operativa</t>
  </si>
  <si>
    <t>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t>
  </si>
  <si>
    <t>Politica de Planeación Institucional</t>
  </si>
  <si>
    <t>N.A.</t>
  </si>
  <si>
    <t xml:space="preserve">8066. Fortalecimiento de la gestión Intitucional del IDPAC en el marco de la ejecución del Plan de Desarrollo de Bogotá D.C. </t>
  </si>
  <si>
    <t xml:space="preserve">Desarrollo de la Primera Fase de revisión y actualización del Sistema Integrado de Gestión y los procesos que lo integran </t>
  </si>
  <si>
    <t>% de procesos del SIG revisados y actualizados - Fase 1</t>
  </si>
  <si>
    <t>(Procesos actualizados Fase 1 / Total de procesos Programados en Fase 1 del SIG) × 100</t>
  </si>
  <si>
    <t>Sistema Integrado de Gestión y Mapa de Procesos y Procesos actualizados</t>
  </si>
  <si>
    <t xml:space="preserve">Oficina Asesora de Planeación </t>
  </si>
  <si>
    <t>Personal Designado</t>
  </si>
  <si>
    <t>Jefe Oficina Asesora de Planeación</t>
  </si>
  <si>
    <t xml:space="preserve">Dirección General </t>
  </si>
  <si>
    <t xml:space="preserve">Fortalecimiento del esquema de seguimiento a la ejecución física y presupuestal de los proyectos de inversión de la Entidad </t>
  </si>
  <si>
    <t>% de proyectos con seguimiento periódico realizado</t>
  </si>
  <si>
    <t>(Proyectos con seguimiento / Total de proyectos) × 100</t>
  </si>
  <si>
    <t xml:space="preserve">Reportes de Seguimiento Segplan - Bog Data Proyectos de Inversión </t>
  </si>
  <si>
    <t xml:space="preserve">Revisión y actualización de la Política de Administración de Riesgos y el Mapa de Riesgos Intitucionales </t>
  </si>
  <si>
    <t>Cumplimiento del cronograma de actualización del mapa de riesgos</t>
  </si>
  <si>
    <t>(Actividades ejecutadas / Actividades programadas) × 100</t>
  </si>
  <si>
    <t xml:space="preserve">Política de Administración de Riesgos y Mapa de Riesgos actualizados </t>
  </si>
  <si>
    <t>Seguimiento y evaluación del desempeño institucional</t>
  </si>
  <si>
    <t>Realizar el seguimiento al Plan de Acción Institucional</t>
  </si>
  <si>
    <t>Oportunidad en el reporte de seguimiento del PAI</t>
  </si>
  <si>
    <t>(Reportes entregados a tiempo / Reportes programados) × 100</t>
  </si>
  <si>
    <t xml:space="preserve">Seguimientoal Plan de Acción Institucional </t>
  </si>
  <si>
    <t>Realizar el monitoreo, en calidad de segunda línea de defensa, al cumplimiento de las acciones formuladas, coordinadas y ejecutadas por las dependencias responsables en el marco del Plan de Acción Territorial</t>
  </si>
  <si>
    <t>% de acciones del PAT implementadas</t>
  </si>
  <si>
    <t>(Acciones implementadas / Acciones aprobadas) × 100</t>
  </si>
  <si>
    <t xml:space="preserve">Seguimiento al Plan de Acción Territorial </t>
  </si>
  <si>
    <t>Fortalecer el proceso de revisión, formulación, adopción, implementación y seguimiento del  PIGA y PACA</t>
  </si>
  <si>
    <t>% de seguimiento realizado al PIGA y PACA</t>
  </si>
  <si>
    <t>(Seguimientos realizados / Seguimientos programados) × 100</t>
  </si>
  <si>
    <t xml:space="preserve">Seguimiento del  PIGA y PACA </t>
  </si>
  <si>
    <t>Objetivo 5: Bogotá confía en su Gobierno</t>
  </si>
  <si>
    <t>Programa 39: Camino hacia una democracia deliberativa con un gobierno cercano a la gente y con participación ciudadana</t>
  </si>
  <si>
    <t>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</si>
  <si>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</si>
  <si>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Participación Ciudadana en la Gestión Pública</t>
  </si>
  <si>
    <t>Programa de Transparencia y Etica Pública - PTEP</t>
  </si>
  <si>
    <t>8131 - Implementación de mecanismos de participación que potencian el desarrollo territorial Bogotá D.C.</t>
  </si>
  <si>
    <t>2.REDES DE ARTICULACIÓN</t>
  </si>
  <si>
    <t xml:space="preserve">2.2 Redes externas </t>
  </si>
  <si>
    <t>Gestionar accciones de fortalecimiento para el desarrollo del proceso electoral de Juntas de Acción Comunal</t>
  </si>
  <si>
    <t>Índice de Fortalecimiento del Proceso Electoral Comunal</t>
  </si>
  <si>
    <t>Acciones de fortalecimiento ejecutadas​/Acciones programadas x 100</t>
  </si>
  <si>
    <t>Presentaciones, Actas de reunión, listado de asistencia y registro fotográfico</t>
  </si>
  <si>
    <t>Subdirección de Asuntos Comunales</t>
  </si>
  <si>
    <t>Subdirector Asuntos Comunales</t>
  </si>
  <si>
    <t>Verificación sobre el cumplimiento de los lineamientos establecidos en los procesos de Inspección, Vigilancia y Control, en las organizaciones comunales</t>
  </si>
  <si>
    <t>Nivel de Cumplimiento de Lineamientos de IVC</t>
  </si>
  <si>
    <t>Organizaciones verificadas/Organizaciones que cumplen lineamientos​ x 100</t>
  </si>
  <si>
    <t>Gestionar de manera oportuna las acciones relacionadas con los informes preliminares de IVC y la promocion de aquellas que trascienden a un procesio preliminar sancionatorio de IVC</t>
  </si>
  <si>
    <t>Tasa de Trámite a Proceso Sancionatorio</t>
  </si>
  <si>
    <t>Casos que avanzan a proceso preliminar sancionatorio/Total Informes Preliminares x 100</t>
  </si>
  <si>
    <t>Gestionar de manera efectiva las funciones de la Secretaria Técnica de los consejos locales y distrital de propiedad horizontal</t>
  </si>
  <si>
    <t>Efectividad en la Gestión de Actas y Compromisos</t>
  </si>
  <si>
    <t>Compromisos formalizados y notificados oportunamente​/Total compromisos adquiridos x 100</t>
  </si>
  <si>
    <t>Pantallazo de verificacion de la actualizaación del link de transparencia.</t>
  </si>
  <si>
    <t>Fortalecer en las organizaciones comunales, la implementación del Modelo de fortalecimiento.</t>
  </si>
  <si>
    <t>Nivel de Implementación del Modelo de Fortalecimiento</t>
  </si>
  <si>
    <t>Organizaciones que implementan el modelo/ Organizaciones priorizadas x 100</t>
  </si>
  <si>
    <t>Programa 36: Innovación pública para la generación de confianza ciudadana</t>
  </si>
  <si>
    <t>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</si>
  <si>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</si>
  <si>
    <t>8080 - Formación en capacidades democráticas en interrelación con la cualificación de la participación
incidente; con enfoques de cultura ciudadana, democrática y de paz Bogotá D.C.</t>
  </si>
  <si>
    <t>3.CULTURA DE LEGALIDAD Y ESTADO ABIERTO</t>
  </si>
  <si>
    <t xml:space="preserve">3.2 Participación ciudadana y Rendición de cuentas 
</t>
  </si>
  <si>
    <t>Fortalecer el desarrollo de prototipos en el Laboratorio "ParticiLab", con el proposito de mejorar la participación incidente en Bogotá</t>
  </si>
  <si>
    <t>Porcentaje de avance en el desarrollo de prototipos para el fortalecimiento del laboratorio</t>
  </si>
  <si>
    <t>Porcentaje de avance en el desarrollo de prototipos/100%</t>
  </si>
  <si>
    <t>100%%</t>
  </si>
  <si>
    <t>Actas y Listados de asistencia</t>
  </si>
  <si>
    <t>Gerencia de Escuela de la Participación</t>
  </si>
  <si>
    <t>Gerente de Escuela de la Participación</t>
  </si>
  <si>
    <t>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t>
  </si>
  <si>
    <t>N/A</t>
  </si>
  <si>
    <t>PTEP-2026 Temática: Cultura de la legalidad y Estado Abierto. Acción Estratégica: Acceso a la información pública y transparencia.</t>
  </si>
  <si>
    <t xml:space="preserve">3.1. Acceso a la información Pública y Transparencia </t>
  </si>
  <si>
    <t>Verificar de manera permanente que la información de los procesos de formación cursos se encuentre publicado  en el link de transparencia de la página web de la Entidad.</t>
  </si>
  <si>
    <t xml:space="preserve">Número de validaciones de información publicada en el link de transparencia </t>
  </si>
  <si>
    <t>Total de validaciones de información publicada/solicitud de publicación</t>
  </si>
  <si>
    <t>Informe</t>
  </si>
  <si>
    <r>
      <t xml:space="preserve">3.2 Participación ciudadana y Rendición de cuentas 
</t>
    </r>
    <r>
      <rPr>
        <sz val="8"/>
        <rFont val="Calibri"/>
        <family val="2"/>
      </rPr>
      <t xml:space="preserve">
Debe tener en cuenta las actividades enmarcadas en:
</t>
    </r>
    <r>
      <rPr>
        <b/>
        <sz val="8"/>
        <rFont val="Calibri"/>
        <family val="2"/>
      </rPr>
      <t xml:space="preserve">
Participación e Innovación en la Gestión Pública 
Rendición de Cuentas</t>
    </r>
  </si>
  <si>
    <t>Definir, formular, implementar y hacer seguimiento a la  Estrategia de Rendición de Cuentas</t>
  </si>
  <si>
    <t>Porcentaje de avance en la defnición, aprobación e implementación de  la Estrategia de Rendición de Cuentas</t>
  </si>
  <si>
    <t>Número de etapas cumplidas (definición, aprobación, implementación)​ x 100/ Número de etapas programadas (3)</t>
  </si>
  <si>
    <t>21/02/206</t>
  </si>
  <si>
    <t>Estrategia de Rendición de Cuentas 2026</t>
  </si>
  <si>
    <t>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t>
  </si>
  <si>
    <t xml:space="preserve">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</si>
  <si>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Actividad estratégica - Subdirección de Promoción de la Participación - Entregar 1550 incentivos para estimular y promover la participación incidente</t>
  </si>
  <si>
    <t>Monitorear y consolidar mensualmente los resultados de las acciones realizadas en el territorio (por localidad), emitiendo el informe de seguimiento correspondiente</t>
  </si>
  <si>
    <t>Nivel de Ejecución de Acciones Territoriales</t>
  </si>
  <si>
    <t>Acciones ejecutadas/Acciones planificadas por localidad x 100</t>
  </si>
  <si>
    <t>Informes mensuales por Localidad</t>
  </si>
  <si>
    <t>Subdirección de Promoción de la Participación</t>
  </si>
  <si>
    <t>Subdirector de Promoción de la Participación</t>
  </si>
  <si>
    <t>Actividad estratégica - Subdirección de Promoción de la Participación - Elaborar 4 lineamientos con la metodología y cronograma para la implementación de los Presupuestos Participativos
e Innovación en Bogotá D.C</t>
  </si>
  <si>
    <t>En el marco del Comité Técnico de Presupuestos Participativos, coordinar con las diferentes instancias, los lineamientos definidos para el proceso de presupuestos participativos, incluyendo la formación y generación de capacidades ciudadanas.</t>
  </si>
  <si>
    <t>Nivel de Implementación de Lineamientos de Presupuestos Participativos</t>
  </si>
  <si>
    <t>Lineamientos Implementados/ Lineamientos definidos x 100</t>
  </si>
  <si>
    <t>Actas de reunión y demás documentos soporte</t>
  </si>
  <si>
    <t>En el marco de la Comisión Intersectorial de Participación - CIP, coordinar, articular, orientar y concertar las acciones de las entidades distritales en materia de promoción de la participación y fortalecimiento de la sociedad civil y sus organizaciones sociales.</t>
  </si>
  <si>
    <t>Índice de Articulación Interinstitucional</t>
  </si>
  <si>
    <t>Acciones intersectoriales ejecutadas/Acciones intersectoriales cocertadas x 100</t>
  </si>
  <si>
    <t>Actas de las sesiones de la CIP</t>
  </si>
  <si>
    <t xml:space="preserve">Generar los informes correspondientes al seguimiento del Plan de Acción de la Política Pública de Participación Incidente, con el fin de asegurar su cumplimiento. </t>
  </si>
  <si>
    <t>Avance de Ejecución del Plan de Acción de la Política Publica de Participación Incidente</t>
  </si>
  <si>
    <t xml:space="preserve">Metas cumplidas
/metasprogramadas x 100 </t>
  </si>
  <si>
    <t>Informe
Formato de seguimiento de la Política</t>
  </si>
  <si>
    <t>Política de Transparencia, Acceso a la
Información Pública y Lucha
contra la Corrupción</t>
  </si>
  <si>
    <t>Garantizar información transparente y disponible para la ciudadanía en la pagina web institucional, a cargo de la Subdirección de Promoción de la Participación</t>
  </si>
  <si>
    <t>Nivel de Cumplimiento de Publicación Obligatoria</t>
  </si>
  <si>
    <t>Contenidos publicados conforme a la normativa/Contenidos exigidos x 100</t>
  </si>
  <si>
    <t xml:space="preserve">PTEP-2026 Temática: Cultura de la legalidad y Estado Abierto. Acceso a la información pública y transparencia. </t>
  </si>
  <si>
    <t>Registrar y realizar con oportunidad, el seguimiento a los compromisos formulados por la Entidad en la platoforma de la Veeduría Distrital. (COLIBRI)</t>
  </si>
  <si>
    <t>Tasa de Cierre de Compromisos</t>
  </si>
  <si>
    <t>Compromisos cerrados / Total Compromisos registrados x 100</t>
  </si>
  <si>
    <t>Informe mensual</t>
  </si>
  <si>
    <t xml:space="preserve">Fortalecer el proceso de revisión, implementación y seguimiento de las Políticas Públicas en las que interviene el IDPAC </t>
  </si>
  <si>
    <t>% de políticas públicas con seguimiento realizado</t>
  </si>
  <si>
    <t>(Políticas con seguimiento / Total de políticas) × 100</t>
  </si>
  <si>
    <t>Seguimiento de las Politicas Públicas</t>
  </si>
  <si>
    <t>421 Implementar 1 Modelo(s) de gobernanza democrática que amplíe el alcance de la participación de la ciudadanía organizaciones sociales y comunales de primer segundo y tercer grado en todas las decisiones públicas del gobierno distrital</t>
  </si>
  <si>
    <t xml:space="preserve">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t>
  </si>
  <si>
    <t>Realizar seguimiento a las actividades y acciones adelantadas en el marco del Consejo Consultivo de Participación y Consejo Distrital de la Bicicleta</t>
  </si>
  <si>
    <t>Sesiones realizadas en la vigencia</t>
  </si>
  <si>
    <t>(Número de sesiones realizadas / Número de sesioes programadas para la vigencia)*100</t>
  </si>
  <si>
    <t>Actas de Reunión - Listados de Asistencia</t>
  </si>
  <si>
    <t>Gerencia de Instancias y Mecanismos de Participación</t>
  </si>
  <si>
    <t>Gerente de Instancias y Mecanismos de Participación</t>
  </si>
  <si>
    <t>Desarrollar acciones de fortalecimiento a Instancias de Participación ciudadana  formales y no formales en el marco del modelo establecido por la Gerencia</t>
  </si>
  <si>
    <t xml:space="preserve"> Acciones de Fortalecimiento desarrolladas</t>
  </si>
  <si>
    <t>(No de Acciones de Fortalecimiento ejecutadas / No de Acciones de Fortalecimiento programadas)*100</t>
  </si>
  <si>
    <t>Ficha de Caracterización Diligenciada
Índice de Fortalecimiento a Instancias - IFIS, Plan de Fortalecimiento elaborado y con seguimiento,  Actas de Reunión - Listados de Asistencia - Certificados de cursos, Formatos - Documentos de apoyo</t>
  </si>
  <si>
    <t>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t>
  </si>
  <si>
    <t>Fotalecer el esquema de analisis de datos en las lineas de investigación del observatorio para la generación de informes que sirvan para la toma de decisiones incorporando enfoques de cultura ciudadana, democrática y de paz.</t>
  </si>
  <si>
    <t>Plan de Gestión del Conocimiento; Plan de Acción Territorial</t>
  </si>
  <si>
    <t>Porcentaje de avance en el desarrollo de analisis de datos para la generación de informes del Observatorio</t>
  </si>
  <si>
    <t>Porcentaje de avance en el desarrollo de  analisis de datos para la generación de informes /100%</t>
  </si>
  <si>
    <t>Documentos de análisis y/o
Actas de reuniones y/o
Correos Electrónico</t>
  </si>
  <si>
    <t xml:space="preserve">N/A
</t>
  </si>
  <si>
    <t>Actividad estratégica - Gerencia de Juventud</t>
  </si>
  <si>
    <t>Gestionar acciones para la construcción e implementación de agendas de juventud en los escenarios de diálogo mixto del Sistema Distrital de Juventud.</t>
  </si>
  <si>
    <t>Porcentaje de cumplimiento en la gestión y acompañamiento en escenarios del Sistema Distrital de Juventud</t>
  </si>
  <si>
    <t>Número de acciones realizadas en los escenarios y plataformas de juventud / Número total de acciones planificadas en dichos escenarios x 100</t>
  </si>
  <si>
    <t>Actas de reunión, listado de asistencia y registro fotográfico y/o agendas juveniles.</t>
  </si>
  <si>
    <t>Gerencia de Juventud</t>
  </si>
  <si>
    <t>Ejercer la secretaría técnica en las sesiones de la Mesa Distrital de Juventud.</t>
  </si>
  <si>
    <t>Porcentaje de sesiones con secretaría técnica ejercida en la Mesa Distrital de Juventud</t>
  </si>
  <si>
    <t>Sesiones con secretaría técnica realizada/ total de sesiones programadas x 100</t>
  </si>
  <si>
    <t>Actas de reunión, listado de asistencia y registro fotográfico.</t>
  </si>
  <si>
    <t>Participar en los Comités Operativos Locales de Juventud, para socializar los avances correspondientes a los productos a cargo del IDPAC en La Política Publica Distrital de Juventud.</t>
  </si>
  <si>
    <t>Porcentaje de participación en Comités Operativos Locales para socialización de avances</t>
  </si>
  <si>
    <t>Comités locales en los que se participo / Total de Comités programados x 100</t>
  </si>
  <si>
    <t>Acompañar y hacer seguimiento a las sesiones de la Comisión de Concertación y Decisión de Juventudes, de conformidad al Decreto 614 de 2022.</t>
  </si>
  <si>
    <t>Porcentaje de sesiones de la Comisión de Concertación acompañadas y con seguimiento</t>
  </si>
  <si>
    <t>Porcentaje de sesiones de la Comisión de Concertación acompañadas y con seguimiento/Total de sesiones programadas x 100</t>
  </si>
  <si>
    <t>Acompañar y apoyar las acciones concertadas en las Plataformas Locales y /o Distrital de Juventud.</t>
  </si>
  <si>
    <t>Porcentaje de acciones apoyadas en Plataformas Locales y Distritales de Juventud</t>
  </si>
  <si>
    <t>Acciones apoyadas /Total acciones concertadas x 100</t>
  </si>
  <si>
    <t>4.INICIATIVAS ADICIONALES</t>
  </si>
  <si>
    <r>
      <t xml:space="preserve">4.1 Iniciativas adicionales 
</t>
    </r>
    <r>
      <rPr>
        <sz val="8"/>
        <rFont val="Calibri"/>
        <family val="2"/>
      </rPr>
      <t xml:space="preserve">Debe tener en cuenta las actividades enmarcadas en:
</t>
    </r>
    <r>
      <rPr>
        <b/>
        <sz val="8"/>
        <rFont val="Calibri"/>
        <family val="2"/>
      </rPr>
      <t xml:space="preserve">Mejora en la Atención y Servicio a la Ciudadanía
Racionalización de Trámites
</t>
    </r>
  </si>
  <si>
    <t>Definir, aprobar, registrar, implementar y hacer seguimiento a la Estrategia institucional de racionalización de trámites.</t>
  </si>
  <si>
    <t>Porcentaje de avance en la defnición, aprobación, registro e  implementación de  la Estrategia de Racionalización de Trámites</t>
  </si>
  <si>
    <t>Número de etapas cumplidas (definición, aprobación, implementación)​ x 100/ Número de etapas programadas (4)</t>
  </si>
  <si>
    <t>Estrategia de Racionalización de Trámites 2026</t>
  </si>
  <si>
    <t xml:space="preserve">4.1 Iniciativas adicionales </t>
  </si>
  <si>
    <t xml:space="preserve">Gestionar de manera oportuna la atención de requerimientos de las organizaciones comunales de primer y segundo grado </t>
  </si>
  <si>
    <t>Oportunidad en la Atención de Requerimientos</t>
  </si>
  <si>
    <t xml:space="preserve"> Requerimientos atendidos dentro del plazo​/Total de requerimientos recibidos x 100</t>
  </si>
  <si>
    <t xml:space="preserve">Fortalecer las acciones de planificación, desarrollo y cierre de formaciones relacionadas con el incremento de las capacidades democráticas. </t>
  </si>
  <si>
    <t>Nivel de cumplimiento en la gestión de las formaciones</t>
  </si>
  <si>
    <t>Formaciones ejecutadas y cerradas conforme a lo planificado/formaciones programadasX100.</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</si>
  <si>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</si>
  <si>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t>Participación Ciudadana en la Gestión Pública:</t>
  </si>
  <si>
    <t xml:space="preserve">8146 - Construcción de Ciudadanía Activa Crece La Participación en el Territorio con Promoción, Información e Innovación en Bogotá D.C - </t>
  </si>
  <si>
    <t xml:space="preserve">N.A. </t>
  </si>
  <si>
    <t>Lanzamiento de la Convocatoria y Publicación de los requisitos para participar.</t>
  </si>
  <si>
    <t>Plan de acción territorial</t>
  </si>
  <si>
    <t>Porcentaje de convocatoria publicada en los tiempos establecidos</t>
  </si>
  <si>
    <t>(Convocatoria publicada / Convocatoria programada) x 100</t>
  </si>
  <si>
    <t xml:space="preserve">Documento de Requisitos
Formatos
</t>
  </si>
  <si>
    <t>Gerencia de Proyectos</t>
  </si>
  <si>
    <t>Gerente de Proyectos</t>
  </si>
  <si>
    <t>Publicación de los resultados de la Convocatoria.</t>
  </si>
  <si>
    <t>Publicación de resultados definitivos</t>
  </si>
  <si>
    <t>(Publicación realizada / Publicación programada) x 100</t>
  </si>
  <si>
    <t xml:space="preserve">Acta de ganadores </t>
  </si>
  <si>
    <t>Constituir y formalizar los convenios solidarios con las Juntas de Acción Comunal ganadoras de la convocatoria ‘Obras con Saldo Pedagógico 2026’, garantizando el cumplimiento de los requisitos establecidos en la metodología</t>
  </si>
  <si>
    <t>Porcentaje de convenios OSP suscritos</t>
  </si>
  <si>
    <t>(Convenios OSP suscritos / Total OSP programados en la vigencia) x 100</t>
  </si>
  <si>
    <t xml:space="preserve">
Minutas 
Acta de inicio.</t>
  </si>
  <si>
    <t>Realizar acompañamiento territorial integral, desde el equipo interdisciplinario de la Gerencia de Proyectos, para garantizar la adecuada ejecución de las Obras con Saldo Pedagógico seleccionadas.</t>
  </si>
  <si>
    <t>Porcentaje de seguimiento a proyectos OSP</t>
  </si>
  <si>
    <t>(Proyectos con seguimiento realizado / Total proyectos OSP en ejecución) x 100</t>
  </si>
  <si>
    <r>
      <t xml:space="preserve">
Plan de trabajo
Actas de visitas
</t>
    </r>
    <r>
      <rPr>
        <sz val="12"/>
        <color rgb="FFFF0000"/>
        <rFont val="Arial"/>
        <family val="2"/>
      </rPr>
      <t xml:space="preserve"> </t>
    </r>
  </si>
  <si>
    <t>Realizar un evento de reconocimiento a las Juntas de Acción Comunal y organizaciones sociales ganadoras, con el fin de destacar sus logros, promover la participación comunitaria y fortalecer el compromiso con el desarrollo local.</t>
  </si>
  <si>
    <t>Realización del evento de reconocimiento</t>
  </si>
  <si>
    <t>(Evento realizado / Evento programado) x 100</t>
  </si>
  <si>
    <t xml:space="preserve">
Informe del evento  </t>
  </si>
  <si>
    <t>Transparencia, acceso a la información pública y lucha contra la corrupción:</t>
  </si>
  <si>
    <t>Programa de transparencia y ética pública</t>
  </si>
  <si>
    <t>Actualizar información de participación en el link de transparencia, en los términos establecidos en el esquema de publicación vigente.</t>
  </si>
  <si>
    <t>Porcentaje de contenidos actualizados</t>
  </si>
  <si>
    <t>Número de contenidos actualizados / Número de contenidos programados</t>
  </si>
  <si>
    <t>PTEP-2026 Temática: Cultura de la legalidad y Estado Abierto. Acción Participación ciudadana y rendición de cuentas.</t>
  </si>
  <si>
    <t>Socializar en espacios participativos en las localidades los temas misionales priorizados por el IDPAC.</t>
  </si>
  <si>
    <t>Porcentaje de socialización de temas misionales priorizados en espacios participativos locales</t>
  </si>
  <si>
    <t>Número de espacios participativos realizados / Total de espacios participativos locales programados</t>
  </si>
  <si>
    <t xml:space="preserve">Acta de reunión de la mesa intersectorial de  asentamiento   urbanos de la Secretaria Distrital del Hábitat </t>
  </si>
  <si>
    <t>Registrar y realizar seguimiento a los compromisos formulados por la Entidad en la platoforma de la Veeduría Distrital.</t>
  </si>
  <si>
    <t>Porcentaje de compromisos institucionales registrados y con seguimiento en la plataforma de la Veeduría Distrital</t>
  </si>
  <si>
    <t>Compromisos formulados por la Entidad / Total de compromisos institucionales formulados</t>
  </si>
  <si>
    <t>Registro de la verificación  compromisos formulados por la Entidad en la platoforma de la Veeduría Distrital.</t>
  </si>
  <si>
    <t>Promover el derecho de acceso a la información pública en las localidades</t>
  </si>
  <si>
    <t>Porcentaje de jornadas de promoción del derecho de acceso a la información pública realizadas en las localidades</t>
  </si>
  <si>
    <t>Número de jornadas efectivamente realizadas en las localidades / Total de jornadas programadas en la vigencia</t>
  </si>
  <si>
    <t>Inforne mensual</t>
  </si>
  <si>
    <t>368 Implementar una (1) estrategia para fortalecimiento de la gestión institucional y operativa</t>
  </si>
  <si>
    <t>Realizar el 100% de la estrategia de adquisición de capacidad tecnológica</t>
  </si>
  <si>
    <t>Política de Gobierno Digital</t>
  </si>
  <si>
    <t xml:space="preserve">Plan Estratégico de Tecnologías de la Información PETI </t>
  </si>
  <si>
    <t>PETI</t>
  </si>
  <si>
    <t xml:space="preserve">Implementar el Plan Estratégico de Tecnologías de la Información PETI Aprobado </t>
  </si>
  <si>
    <t xml:space="preserve">Porcentaje de avance en la implementación del PETI </t>
  </si>
  <si>
    <t>Proyectos ejecutados/proyectos programados x100</t>
  </si>
  <si>
    <t>Informe trimestral de seguimiento del PETI</t>
  </si>
  <si>
    <t>Secretaría General</t>
  </si>
  <si>
    <t>Contratista especialista en temas TI</t>
  </si>
  <si>
    <t>Profesional Especializado de TI</t>
  </si>
  <si>
    <t>Secretaría General - Tecnología de la Información</t>
  </si>
  <si>
    <t>Política de Seguridad Digital</t>
  </si>
  <si>
    <t>Plan de tratamiento de riesgos de seguridad y privacidad de la información</t>
  </si>
  <si>
    <t>Fortalecer de manera integral la gestión de activos de información y la seguridad de la información del IDPAC</t>
  </si>
  <si>
    <t>Índice de Cumplimiento del Plan de Seguridad y Gestión de Activos de Información</t>
  </si>
  <si>
    <t>Acciones estratégicas ejecutadas /acciones estratégicas programas x 100</t>
  </si>
  <si>
    <t> </t>
  </si>
  <si>
    <t>Instrumento Actualizado y revisado</t>
  </si>
  <si>
    <t>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</si>
  <si>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Política de Gestión Estratégica del Talento Humano</t>
  </si>
  <si>
    <t>Plan Anual de vacantes</t>
  </si>
  <si>
    <t>Garantizar la provisión oportuna y transitoria de las vacantes definitivas mediante encargos o nombramientos en provisionalidad, asegurando la continuidad operativa y el cumplimiento de la misión institucional.</t>
  </si>
  <si>
    <t>Índice de Provisión Oportuna de Vacantes Definitivas</t>
  </si>
  <si>
    <t>Vacantes definitivas provistas/total de vacantes identificadas x 100</t>
  </si>
  <si>
    <t>soporte de las acciones de nombramiento en encargo
Soporte las acciones de nombramiento en provisionalidad</t>
  </si>
  <si>
    <t>Contratista asignado para reportes</t>
  </si>
  <si>
    <t>Profesional universitario de TH</t>
  </si>
  <si>
    <t>Secretaría General - Gestión de Talento Humano</t>
  </si>
  <si>
    <t>Plan Institucional de capacitación</t>
  </si>
  <si>
    <t>Garantizar la ejecución integral, soporte documental, contratación oportuna y evaluación de impacto del Plan Institucional de Capacitación (PIC), asegurando trazabilidad, cumplimiento normativo y mejora continua en el desarrollo de competencias institucionales.</t>
  </si>
  <si>
    <t>Índice de Gestión Integral del Plan Institucional de Capacitación</t>
  </si>
  <si>
    <t>Componentes del PIC ejecutados y soportados conforme a plan/ Componentes del PIC programados x 100</t>
  </si>
  <si>
    <t>Soportes del desarrollo de las capacitaciones ejecutadas</t>
  </si>
  <si>
    <t>Plan de bienestar e incentivos</t>
  </si>
  <si>
    <t>Soportes del desarrollo de las jornadas de conmemoración</t>
  </si>
  <si>
    <t>Implementar integralmente el Programa de Bienestar, orientado al fortalecimiento del clima organizacional, la motivación, la apropiación de valores y el sentido de pertenencia de los servidores públicos.</t>
  </si>
  <si>
    <t>Índice de Ejecución del Programa de Bienestar e Integración Institucional</t>
  </si>
  <si>
    <t xml:space="preserve">Actividades de Bienestar ejecutadas/Actividades de Bienestar programadas x 100/ </t>
  </si>
  <si>
    <t>Política de Integridad</t>
  </si>
  <si>
    <t>Soporte del desarrollo de la jornada de formalización</t>
  </si>
  <si>
    <t>Desarrollar, implementar y monitorear el Plan de Gestión de Integridad institucional, asegurando la formalización del equipo de integridad, la capacitación y sensibilización continua de los servidores, la socialización y apropiación del Código de Integridad, y el seguimiento efectivo de riesgos y buenas prácticas para promover una cultura ética y de cumplimiento en la entidad.</t>
  </si>
  <si>
    <t xml:space="preserve">Plan de Integridad </t>
  </si>
  <si>
    <t>Índice de Avance en la Implementación del Plan de Integridad</t>
  </si>
  <si>
    <t>Actividades programadas del Plan de Integridad / Actividades ejecutadas del Plan de Integridad x100</t>
  </si>
  <si>
    <t>Plan de seguridad y salud en el trabajo</t>
  </si>
  <si>
    <t>informe del análisis del seguimiento</t>
  </si>
  <si>
    <t>Implementar y monitorear integralmente el Plan de Seguridad y Salud en el Trabajo, garantizando la vigilancia epidemiológica, prevención de riesgos biomecánicos y psicosociales, capacitaciones en ergonomía y seguridad, inspecciones periódicas, actualización normativa y la promoción de ambientes laborales saludables que contribuyan al bienestar físico y emocional de los servidores.</t>
  </si>
  <si>
    <t>Índice de Cumplimiento del Plan de Seguridad y Salud en el Trabajo</t>
  </si>
  <si>
    <t>Actividades ejecutadas del Plan de Seguridad y Salud en el Trabajo / Actividades programadas del Programa x 100</t>
  </si>
  <si>
    <t>Política de Gestión Documental</t>
  </si>
  <si>
    <t>Plan institucional de archivo</t>
  </si>
  <si>
    <t>Formato Único de Inventario Documental - FUID</t>
  </si>
  <si>
    <t>Implementar y consolidar el Plan de Gestión Documental del IDPAC en el marco del PINAR, asegurando la actualización, control y seguimiento de inventarios, tablas de retención y valoración documental, registros electrónicos y asistencia técnica, garantizando cumplimiento normativo, trazabilidad de la información y disponibilidad oportuna de los documentos para la gestión institucional.</t>
  </si>
  <si>
    <t>Plan Institucional de Archivos</t>
  </si>
  <si>
    <t>Índice de Cumplimiento del Plan de Gestión Documental – PINAR</t>
  </si>
  <si>
    <t>Actividades ejecutadas y soportadas conforme al PINAR / Actividades Programadas x100</t>
  </si>
  <si>
    <t>Profesional universitario de GD</t>
  </si>
  <si>
    <t>Plan Estratégico de talento Humano</t>
  </si>
  <si>
    <t xml:space="preserve">documento Metodología  para medición de cargas de trabajo en el IDPAC </t>
  </si>
  <si>
    <t>Optimizar la estructura organizacional y la asignación de funciones del IDPAC mediante la medición de cargas de trabajo y el rediseño institucional, asegurando eficiencia operativa, equilibrio de las cargas laborales y fortalecimiento de la capacidad institucional, en línea con los lineamientos estratégicos del Plan Estratégico de Talento Humano y el MIPG.</t>
  </si>
  <si>
    <t xml:space="preserve">Plan Estratégico de Talento Humano </t>
  </si>
  <si>
    <t>Índice de Optimización Organizacional – PETAL/MIPG</t>
  </si>
  <si>
    <t>Etapas ejecutadas del proceso de medición y rediseño/ Etapas planificadas conforme al PETH x100</t>
  </si>
  <si>
    <t>Política de gestión presupuestal y eficiencia del gasto</t>
  </si>
  <si>
    <t>Herramienta de seguimiento presupuestal</t>
  </si>
  <si>
    <t xml:space="preserve">Optimizar la gestión financiera de la Secretaría General mediante la implementación de una herramienta de seguimiento presupuestal que garantice control, transparencia y eficiencia en la ejecución de los recursos. </t>
  </si>
  <si>
    <t>Índice de Seguimiento Presupuestal</t>
  </si>
  <si>
    <t>Actividades de seguimiento y control ejecutadas/ Actividades programadas de gestión Presupuestal x100</t>
  </si>
  <si>
    <t>Profesional universitario</t>
  </si>
  <si>
    <t>Secretaría General - Gestión financiera</t>
  </si>
  <si>
    <t xml:space="preserve">Política de Servicio a la Ciudadanía </t>
  </si>
  <si>
    <t>Programa de Transparencia y Ética Pública - PTEP</t>
  </si>
  <si>
    <t>PTEP-2026 Componente Programático - Iniciativas Adicionales</t>
  </si>
  <si>
    <t>Realizar un diagnóstico integral de la Política de Servicio al Ciudadano para identificar brechas, fortalezas y oportunidades que permitan diseñar un plan de acción efectivo y medible para mejorar la relación Estado–Ciudadanía.</t>
  </si>
  <si>
    <t xml:space="preserve">Política de Servicio a la ciudadanía </t>
  </si>
  <si>
    <t>Nivel de avance del diagnóstico integral</t>
  </si>
  <si>
    <t>Número de lineamientos evaluados y documentados/ Número total de lineamientos x100</t>
  </si>
  <si>
    <t>Informes periódicos de la implementación de mejoras</t>
  </si>
  <si>
    <t>Secretaria General</t>
  </si>
  <si>
    <t>Evaluar y ejecutar mejoras en la infraestructura física y digital de la entidad, garantizando espacios de trabajo funcionales y accesibles para todos los ciudadanos, incluyendo personas con discapacidad.</t>
  </si>
  <si>
    <t>% de espacios físicos y canales digitales adaptados y funcionales.</t>
  </si>
  <si>
    <t>Número de espacios mejorados y accesibles/ Número total de espacios</t>
  </si>
  <si>
    <t>Auxiliar administrativo de BsSs</t>
  </si>
  <si>
    <t xml:space="preserve">PTEP-2026 Componente Programático - Gestión del Riesgo - Canales de Denuncia </t>
  </si>
  <si>
    <t xml:space="preserve">1. GESTIÓN DEL RIESGO </t>
  </si>
  <si>
    <t xml:space="preserve">1.3. Canales de Denuncia </t>
  </si>
  <si>
    <t>Implementar de manera progresiva el Modelo de Servicio al Ciudadano en articulación con todas las áreas de la entidad, alineado con el Modelo Distrital de Relacionamiento Integral con la Ciudadanía, fortaleciendo procesos, canales y protocolos de atención.</t>
  </si>
  <si>
    <t>Progreso de implementación del Modelo de Servicio al Ciudadano</t>
  </si>
  <si>
    <t>Número de acciones del modelo implementadas/ Total de acciones a implementar según la normatividad establecida x 100</t>
  </si>
  <si>
    <t>368 Implementar 1 estrategia para fortalecimiento de la gestión institucional y operativa</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</si>
  <si>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</si>
  <si>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 xml:space="preserve">PTEP-2026 Componente Programático - Modelo de Estado Abierto - Acceso a la información Pública y Transparencia </t>
  </si>
  <si>
    <t xml:space="preserve">3. Modelo de Estado Abierto </t>
  </si>
  <si>
    <t>Garantizar que la información, comunicación y formación dirigidas a la ciudadanía sean accesibles e inclusivas, incorporando criterios de lenguaje claro y enfoque diferencial para facilitar el acceso efectivo de todos los ciudadanos y grupos de valor.</t>
  </si>
  <si>
    <t>Porcentaje de contenidos accesibles e inclusivos implementados</t>
  </si>
  <si>
    <t>Contenidos adaptados con accesibilidad e inclusión /Total de contenidos  dirigidos a la ciudadanía y los grupos de valor x100</t>
  </si>
  <si>
    <t>Reportes sobre el contenido visual adecuado.</t>
  </si>
  <si>
    <t>Auxiliar administrativo de Atención a la Ciudadanía</t>
  </si>
  <si>
    <t>Política de atención al ciudadano</t>
  </si>
  <si>
    <t>Optimizar los canales de atención y comunicación ciudadana, integrando criterios de lenguaje claro y soluciones tecnológicas para ofrecer una experiencia más ágil, clara y efectiva.</t>
  </si>
  <si>
    <t>Porcentaje de mejoras implementadas en canales de atención</t>
  </si>
  <si>
    <t>(Mejoras implementadas / Mejoras definidas) × 100</t>
  </si>
  <si>
    <t>Fortalecer las competencias del talento humano en todos los niveles de atención al ciudadano, asegurando la aplicación de buenas prácticas de servicio, comunicación asertiva y lenguaje claro e inclusivo, para garantizar la eficacia del Modelo de Servicio al Ciudadano.</t>
  </si>
  <si>
    <t>Nivel de aplicación de buenas prácticas de servicio al ciudadano por los servidores</t>
  </si>
  <si>
    <t>Número de interacciones ciudadanas que cumplen con estándares de servicio, comunicación asertiva y lenguaje claro / Total de interacciones ciudadanas registradas x100</t>
  </si>
  <si>
    <t>Presentaciones y listados de asistencia.</t>
  </si>
  <si>
    <t>Realizar informes semestrales de PQRSD con recomendaciones para la mejora en la prestación de los trámites y servicios de la entidad.</t>
  </si>
  <si>
    <t>Cumplimiento en la presentación de informes semestrales de PQRSD con recomendaciones para la mejora del servicio</t>
  </si>
  <si>
    <t>Número de informes presentados​/ Número de informes programados x 100</t>
  </si>
  <si>
    <t>Informes semestrales de PQRSD publicados en link de transparencia y presentados en el CIGD</t>
  </si>
  <si>
    <t>414 Ejecutar el 100% de las acciones que garanticen el cumplimiento de los productos en las Políticas Públicas Distritales a cargo de IDPAC con enfoque de género poblacional y diferencial</t>
  </si>
  <si>
    <t>Realizar el seguimiento a la implementación del plan de acción de la Política Pública de Comunicación Comunitaria y Medios Alternativos a cargo de la Subdirección de Fortalecimiento de la Organización Social, así como la revisión de los reportes de seguimiento correspondientes a las demás políticas públicas a cargo del IDPAC</t>
  </si>
  <si>
    <t>Porcentaje de implementación de los de los planes de acción de las políticas públicas a cargo del IDPAC</t>
  </si>
  <si>
    <t>%IPAPP = NPAPPejec / NPAPPprog * 25% %IPAPPmeta</t>
  </si>
  <si>
    <t>Hoja de Vida de Indicador Porcentaje de implementación de los de los planes de acción de las políticas públicas a cargo del IDPAC</t>
  </si>
  <si>
    <t>Subdirección de Fortalecimiento de la Organización Social</t>
  </si>
  <si>
    <t xml:space="preserve">Personal Designado </t>
  </si>
  <si>
    <t>Subdirector de Fortalecimiento de la Organización Social</t>
  </si>
  <si>
    <t>Elaboración de un documento técnico que estructure y consolide el Ecosistema de Innovación y Fortalecimiento.</t>
  </si>
  <si>
    <t>Porcentaje de avance del documento técnico que permite estructurar y consolidar el Ecosistema de Innovación y Fortalecimiento.</t>
  </si>
  <si>
    <t>Porcentaje de avance=(Número total de componentes definidos/ Número de componentes del documento elaborados​)×100</t>
  </si>
  <si>
    <t>31/06/2026</t>
  </si>
  <si>
    <t>Correos Electronicos y/o 
Actas de reunión presencial
Acta de Reunión Virtual IDPAC</t>
  </si>
  <si>
    <t xml:space="preserve">Brindar acompañamiento a los procesos electorales </t>
  </si>
  <si>
    <t>Porcentaje de acompañamientos realizados a los procesos electorales</t>
  </si>
  <si>
    <t>Porcentaje de acompañamientos=(Número total de procesos electorales programados/Número de acompañamientos realizados​)×100</t>
  </si>
  <si>
    <t xml:space="preserve">Realizar  mesas de trabajo para el seguimiento y retroalimentación de la aplicación del Modelo de Fortalecimiento. </t>
  </si>
  <si>
    <t>Porcentaje de mesas de trabajo realizadas para el seguimiento del Modelo de Fortalecimiento</t>
  </si>
  <si>
    <t>Porcentaje de cumplimiento=(Número de mesas de trabajo programadas/Número de mesas de trabajo realizadas​)×100</t>
  </si>
  <si>
    <t>8131 Implementación de mecanismos de participación que potencian el desarrollo territorial Bogotá D.C.</t>
  </si>
  <si>
    <t>Asegurar la publicación y actualización oportuna de las actas e informes de la Comisión Intersectorial Diferencial Poblacional en el enlace de Transparencia del IDPAC</t>
  </si>
  <si>
    <t>Porcentaje de actas e informes de la Comisión Intersectorial Diferencial Poblacional publicados y actualizados oportunamente en el enlace de Transparencia del IDPAC</t>
  </si>
  <si>
    <t>(Total de actas e informes generados en el periodoNuˊmero de actas e informes publicados y actualizados dentro del plazo establecido​)×100</t>
  </si>
  <si>
    <t>Actas de reunión</t>
  </si>
  <si>
    <r>
      <t xml:space="preserve">2.1 Redes internas
</t>
    </r>
    <r>
      <rPr>
        <sz val="8"/>
        <rFont val="Calibri"/>
        <family val="2"/>
      </rPr>
      <t xml:space="preserve">Debe tener en cuenta las actividades nuevas relacionadas con Redes Internas: </t>
    </r>
  </si>
  <si>
    <t>Implementar estrategias de comunicación interna mediante la gestión y publicación de contenidos en intranet, pantallas informativas y canales digitales institucionales.</t>
  </si>
  <si>
    <t>Porcentaje de implementación de estrategias de comunicación interna en canales institucionales</t>
  </si>
  <si>
    <t>(Número de publicaciones realizadas en canales internos / Número de publicaciones programadas en el período) × 100</t>
  </si>
  <si>
    <t xml:space="preserve">Informe con reporte mensual. </t>
  </si>
  <si>
    <t>Oficina Asesora de Comunicaciones</t>
  </si>
  <si>
    <t>Jefe Oficina Asesora de Comunicaciones</t>
  </si>
  <si>
    <t xml:space="preserve">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t>
  </si>
  <si>
    <r>
      <t xml:space="preserve">2.2 Redes externas 
</t>
    </r>
    <r>
      <rPr>
        <sz val="8"/>
        <rFont val="Calibri"/>
        <family val="2"/>
      </rPr>
      <t xml:space="preserve">Debe tener en cuenta las actividades nuevas relacionadas con Redes Externas: </t>
    </r>
  </si>
  <si>
    <t>Desarrollar y difundir contenidos institucionales a través de medios digitales, redes sociales y canales informativos externos.</t>
  </si>
  <si>
    <t>Porcentaje de cumplimiento en el desarrollo y difusión de contenidos institucional</t>
  </si>
  <si>
    <t>(Número de contenidos producidos y difundidos / Número de contenidos programados) × 100</t>
  </si>
  <si>
    <t>Archivo digital de los programas realizados. Publicaciones en página Web y Redes Sociales consolidado en la Matriz de Reporte Mensual.</t>
  </si>
  <si>
    <t>Personal designado</t>
  </si>
  <si>
    <t>Producir contenidos informativos institucionales para fortalecer el Sistema Informativo y de Comunicación de la Participación, mediante podcasts, boletines de prensa y contenidos para redes sociales institucionales.(6 podcast, 4 boletines de prensa, contenidos en 5 redes institucionales)</t>
  </si>
  <si>
    <t>Porcentaje de producción de contenidos informativos institucionales</t>
  </si>
  <si>
    <t>(Número de contenidos informativos producidos / Número total de contenidos programados en el período) × 100</t>
  </si>
  <si>
    <t>Actas de reuniones con otras entidades. Parrilla de contenido</t>
  </si>
  <si>
    <r>
      <t xml:space="preserve">3.1. Acceso a la información Pública y Transparencia 
</t>
    </r>
    <r>
      <rPr>
        <sz val="8"/>
        <rFont val="Calibri"/>
        <family val="2"/>
      </rPr>
      <t xml:space="preserve">
Debe tener en cuenta las actividades enmarcadas en:
</t>
    </r>
    <r>
      <rPr>
        <b/>
        <sz val="8"/>
        <rFont val="Calibri"/>
        <family val="2"/>
      </rPr>
      <t xml:space="preserve">
Acceso a la Información Pública
Apertura e Información de Datos Abiertos </t>
    </r>
  </si>
  <si>
    <t>Realizar programas, entrevistas y espacios radiales a través de la emisora institucional para fortalecer la articulación interinstitucional y la visibilidad de la gestión del IDPAC.</t>
  </si>
  <si>
    <t>Porcentaje de realización de programas y entrevistas para articulación interinstitucional</t>
  </si>
  <si>
    <t>Número de programas,entrevistas o espacios realizados/Número de programas,entrevistas programados en el perıíodo)×100</t>
  </si>
  <si>
    <t xml:space="preserve">Piezas comunicacionales </t>
  </si>
  <si>
    <t>Diseñar y desarrollar piezas gráficas para la comunicación interna y externa de la entidad.</t>
  </si>
  <si>
    <t>Porcentaje de piezas gráficas diseñadas y desarrolladas</t>
  </si>
  <si>
    <t>Numero de piezas gráficasdiseñadas y desarrolladas/ Número de piezas gráficas programadas en el periodo) x100</t>
  </si>
  <si>
    <t>Matriz de reporte de solicitudes gráficas y audiovisuales</t>
  </si>
  <si>
    <t>Garantizar, por parte de todas las dependencias de la entidad, el reporte, actualización y publicación oportuna en la página web institucional, en la sección de Transparencia, de la información relacionada con su gestión, en cumplimiento de la Ley 1712 de 2014, asegurando el acceso público a la información y el principio de transparencia administrativa.</t>
  </si>
  <si>
    <t>Porcentaje de seguimiento a la implementación de la Ley 1712 de 2014 y la Resolución 1519 de 2020</t>
  </si>
  <si>
    <t>Número de requerimientos/acciones implementadas según la Ley y Resolución / Número total  de requerimientos/acciones implementadas según la Ley y Resolución x100</t>
  </si>
  <si>
    <t>Matriz de monitoreo de medios</t>
  </si>
  <si>
    <t>Todas las Dependencias</t>
  </si>
  <si>
    <t>PTEP-2025 Componente 1: Mecanismos para la Transparencia y Acceso a la Información
Subcomponente 4.1. Criterio diferencial de accesibilidad</t>
  </si>
  <si>
    <t>Desarrollar y ejecutar el plan comunicacional para la audiencia pública de rendición de cuentas, incluyendo acciones previas, cubrimiento del evento y difusión posterior del informe y resultados.</t>
  </si>
  <si>
    <t>Porcentaje de difusión del informe de rendición de cuentas institucional 2025-2026</t>
  </si>
  <si>
    <t>Número de acciones de difusión realizadas /Número total de acciones de difusión programadas x 100</t>
  </si>
  <si>
    <t>Documento de informe de seguimiento al link de transparencia</t>
  </si>
  <si>
    <t>Aplicación de la Ruta de Fortalecimiento con enfoque diferencial étnico a 80 organizaciones étnicas.</t>
  </si>
  <si>
    <t>Porcentaje de organizaciones étnicas con aplicación de la Ruta de Fortalecimiento.</t>
  </si>
  <si>
    <t>(Número de organizaciones étnicas con la Ruta de Fortalecimiento aplicada / 80) × 100</t>
  </si>
  <si>
    <t>Aplicación de los cuatropasos de la Ruta de Fortalecimiento con enfoque diferencial etnico (1. Acta de concertación, 2. Certificado de caracterización, 3. Documento descriptivo (general) que, evidencia la ejecución de fortalecimiento de las organizaciones étnicas, 4. Formato de evaluación diligenciado)</t>
  </si>
  <si>
    <t>Gerencia de Etnias</t>
  </si>
  <si>
    <t>Personal Designado Gerencia de Etnias</t>
  </si>
  <si>
    <t>Personal Designado Subdirección de Fortaleciminento de la Organización Social</t>
  </si>
  <si>
    <t xml:space="preserve">Subdirección de Fortalecimiento de la Organización Social </t>
  </si>
  <si>
    <t>Aplicación de la Ruta de Fortalecimiento con enfoque diferencial étnico a 27 instancias étnicas</t>
  </si>
  <si>
    <t>Porcentaje de instancias étnicas con aplicación de la Ruta de Fortalecimiento.</t>
  </si>
  <si>
    <t>(Número de instancias étnicas con la Ruta de Fortalecimiento aplicada / 27) × 100</t>
  </si>
  <si>
    <t>PTEP-2026 Componente 1: Mecanismos para la Transparencia y Acceso a la Información
Subcomponente 4.4. Criterio diferencial de accesibilidad</t>
  </si>
  <si>
    <t>Actualización de los Responsables de aprobación de las actividades relacionadas con la ejecución de los objetivos estratégicos institucionales</t>
  </si>
  <si>
    <t>Porcentaje de responsables de aprobación actualizados.</t>
  </si>
  <si>
    <t>(Número de responsables de aprobación actualizados / Número total de responsables de aprobación identificados para actualizar) × 100</t>
  </si>
  <si>
    <t>OPS de Referentes Etnicos contratados por la Gerencia de Etnias</t>
  </si>
  <si>
    <t>Actividad estratégica - Gerencia de Mujer y Género</t>
  </si>
  <si>
    <t>Acompañar y participar en los espacios e instancias de participación de mujeres, sectores LGTBI y ASP en las distintas localidades, mediante la asistencia activa a mesas locales, mesas distritales, comités y encuentros locales; el apoyo en la organización de actividades; la construcción colectiva de propuestas y planes de trabajo; la orientación técnica y social;  y acuerdos o compromisos surgidos en estos espacios.</t>
  </si>
  <si>
    <t>Porcentaje de acciones  mensuales  que se realizaron efectivamente en las distintas instancias de participación</t>
  </si>
  <si>
    <t>Acciones realizadas en el mes / Acciones planificadas en el mes × 100</t>
  </si>
  <si>
    <t>Actas de reunión presencial y actas de reunión virtual</t>
  </si>
  <si>
    <t>Gerencia de Mujer y Género</t>
  </si>
  <si>
    <t xml:space="preserve">Desarrollar y acompañar jornadas de asistencia y orientación técnica, dirigidas al fortalecimiento de las capacidades organizativas de los sectores de mujeres y LGBTI, en el marco de la implementación de la Ruta de Fortalecimiento. </t>
  </si>
  <si>
    <t>Actas de reunión presencial
y actas de reunión virtual</t>
  </si>
  <si>
    <t xml:space="preserve">Implementar acciones orientadas a la promoción de entornos laborales inclusivos y al fortalecimiento de las capacidades del talento humano del IDPAC, con el fin de garantizar la incorporación transversal de los enfoques de género y diferencial en la gestión institucional. </t>
  </si>
  <si>
    <t>Implementación de espacios  de capacidades en enfoque de género del talento humano</t>
  </si>
  <si>
    <t>Número de personas formadas en enfoque de género / Total de personas de la entidad) × 100</t>
  </si>
  <si>
    <t>Actas de reunión presencial, actas de reunión virtual  y listados de asistencia</t>
  </si>
  <si>
    <t>Política de Defensa Jurídica</t>
  </si>
  <si>
    <t>Actividad Estratégica - Oficina Jurídica</t>
  </si>
  <si>
    <t>Ejercer la representación judicial y extrajudicial del IDPAC con el fin de asegurar la defensa técnica de la entidad</t>
  </si>
  <si>
    <t xml:space="preserve">Número de registro en la plataforma siprojweb </t>
  </si>
  <si>
    <t>Número de registro en la plataforma siprojweb/ el número total de estados procesales</t>
  </si>
  <si>
    <t>Informe mensual consolidado sobre las actuaciones realizadas en los procesos a cargo de la entidad</t>
  </si>
  <si>
    <t>Oficina Jurídica</t>
  </si>
  <si>
    <t>Jefe Oficina Jurídica</t>
  </si>
  <si>
    <t>Sensibilizar y fortalecer la cultura de prevención del daño antijurídico al interior del IDPAC</t>
  </si>
  <si>
    <t>Número de actividades realizadas por sementre</t>
  </si>
  <si>
    <t xml:space="preserve">Número de actividades realizadas por sementre/ número total actividades </t>
  </si>
  <si>
    <t xml:space="preserve">Informe de las actividades realizadas durante el semestre </t>
  </si>
  <si>
    <t xml:space="preserve">Política de Mejora Normativa </t>
  </si>
  <si>
    <t>Emitir Boletines Jurídicos, Tips y demás recomendaciones, con el objeto de difundir lineamientos normativos, criterios jurisprudenciales y conceptos relevantes que orienten la gestión de los organismos comunales</t>
  </si>
  <si>
    <t xml:space="preserve">Número de boletines jurídicos </t>
  </si>
  <si>
    <t xml:space="preserve">Número de boletines jurídicos/total de boletines jurídicos </t>
  </si>
  <si>
    <t xml:space="preserve">Boletines Jurídicos, tips y demás recomendaciones </t>
  </si>
  <si>
    <t>Atender requerimientos relacionados con reconocimiento de personerías jurídicas, revisión estatutaria, impugnaciones, asesorías, entre otras</t>
  </si>
  <si>
    <t>Número de atenciones de requerimientos relacionados con reconocimiento de personerías jurídicas, revisión estatutaria, impugnaciones, asesorías</t>
  </si>
  <si>
    <t xml:space="preserve">Número de atenciones de requerimientos / sobre la solicitudes requeridos </t>
  </si>
  <si>
    <t>Actos administrativos expedidos por la  Director General, actuaciones administrativas</t>
  </si>
  <si>
    <t>Sustanciar  las actuaciones administrativas sancionatorias a que haya lugar, de acuerdo con los informes de inspección y vigilancia respecto de las juntas de acción comunal.</t>
  </si>
  <si>
    <t>Número de actuaciones  y/u oficios emitidos por la OJ derivados del Proceso Administrativos Sancionatorio contra organizaciones comunales de primer y segundo grado y sobre las demás organizaciones sociales</t>
  </si>
  <si>
    <t>Número de actuaciones administrativos y/u oficios derivados del Proceso Sancionatorio / los procesos sancionatorios en curso. Lo anterior, tomando en consideración el término dispuesto en el artículo 52 de Ley 1437 de 2011</t>
  </si>
  <si>
    <t xml:space="preserve">Actuaciones administrativas u oficios  relacionados que hagan parte del Procedimiento Sancionatoria  </t>
  </si>
  <si>
    <t>Adelantar la etapa de juzgamiento en primera instancia de los procesos disciplinarios contra los/as servidores/as y ex servidores/as del Instituto con el respectivo proceso de notificación y/o comunicación</t>
  </si>
  <si>
    <t>Número de actuaciones  y/u  oficios emitidos por la OJ derivados del la etapa de juzgamiento en primera instancia de los procesos disciplinarios contra los/as servidores/as y ex servidores/as del Instituto con el respectivo proceso de notificación y/o comunicación</t>
  </si>
  <si>
    <t xml:space="preserve">Número de  actuaciones  y/u oficios de la etapa de juzgamiento en primera instancia de los procesos disciplinarios / los procesos disciplinarios  en curso. </t>
  </si>
  <si>
    <t xml:space="preserve">Actuaciones administrativas u oficios  expedidos relacionados con la primera instancia de los procesos disciplinarios adelantados contra los/as servidores/as y ex servidores/as del Instituto </t>
  </si>
  <si>
    <t>Socializar los lineamientos distritales para la planificación e implementación de la Agenda Regulatoria</t>
  </si>
  <si>
    <t xml:space="preserve">informe de las actividades realizadas  </t>
  </si>
  <si>
    <t>Construir la agenda regulatoria de la entidad</t>
  </si>
  <si>
    <t>Publicación de la agenda regulatoria institucional en el LegalBog</t>
  </si>
  <si>
    <t>Publicación de la agenda regulatoria/ cantidad de actualizaciones anuales que se presenten sobre misma.</t>
  </si>
  <si>
    <t xml:space="preserve">Matriz de agenda regulatoria publicada </t>
  </si>
  <si>
    <t>Realizar la actualización del normograma de la entidad</t>
  </si>
  <si>
    <t>Publicación de la matriz del normograma institucional</t>
  </si>
  <si>
    <t>Publicación de la matriz del normograma institucional/ cantidad de actualizaciones anuales que se presenten sobre misma.</t>
  </si>
  <si>
    <t>Matriz normograma institucional 
Publicación del Normograma Institucional en el Link de Transparencia</t>
  </si>
  <si>
    <t>Asesorar y orientar a las dependencias del IDPAC en materia jurídica, a solicitud de parte.</t>
  </si>
  <si>
    <t xml:space="preserve">número de asesorias por semestre </t>
  </si>
  <si>
    <t>número de asesorias por semestre/ número de asesorias por semestre solicitadas a la OJ</t>
  </si>
  <si>
    <t>informe de las actividades realizadas</t>
  </si>
  <si>
    <t xml:space="preserve">PTEP - 3.CULTURA DE LEGALIDAD Y ESTADO ABIERTO - 3.1. Aceeso a la información Pública y Transparencia </t>
  </si>
  <si>
    <t>Verificar de manera permanente que la información publicada en el link de transparencia de la página web (numerales 1.7, 1.8, 2.1.2, 2.1.2, 2.1.3, 2.1.4, ,2.1.6, 2.2.1, 2.2.2, 2.3.1, 2.3.2, 2.3.3 y 4.9), se encuentre completa, actualizada y es consistente, de conformidad con lo dispuesto en la Ley de Transparencia, dejando informe trimestral de la verificación efectuada y de las gestiones adelantadas por cada dependencias y/o proceso.</t>
  </si>
  <si>
    <t>Número de actividades verificadas en link de transparencia</t>
  </si>
  <si>
    <t>Número de actividades verificadas en link de transparencia/ La totalidad de información a cargo de la OJ en el  link de transparencia</t>
  </si>
  <si>
    <t>Informe trimestral de verificación de la información publicada y gestionada en link de transparencia</t>
  </si>
  <si>
    <t xml:space="preserve">CONTROL DE CAMBIOS </t>
  </si>
  <si>
    <t>No. de Cambio</t>
  </si>
  <si>
    <t xml:space="preserve">Fecha Elaboración </t>
  </si>
  <si>
    <t xml:space="preserve">Descripción del Cambio </t>
  </si>
  <si>
    <t xml:space="preserve">Revisado por </t>
  </si>
  <si>
    <t xml:space="preserve">Estado del Cambio </t>
  </si>
  <si>
    <t xml:space="preserve">Creación del Documento </t>
  </si>
  <si>
    <t>Miembros del Comité Institucional de Gestión y Desempeño de Sesión No. 1 -Enero 27 de 2026</t>
  </si>
  <si>
    <t>Aprobado</t>
  </si>
  <si>
    <t>Se realizó la optimización de actividades e indicadores del plan de trabajo, reduciendo de 103 a 81 actividades mediante la priorización y consolidación estratégica de acciones, con el fin de mejorar la eficiencia en la gestión y facilitar el seguimiento al cumplimiento de resultados.</t>
  </si>
  <si>
    <t>Miembros del Comité Institucional de Gestión y Desempeño de Sesión No. 2 - Fecha Marzo 11 de 2026</t>
  </si>
  <si>
    <t>Se incluyen actividades para la gerencia de Nujer y Género, asi como la gerencia de Etnisas y se ajustan tiempos de ejecución para la Subdireccipón de Fortalecimientos de las Orgabizaciones Sociales</t>
  </si>
  <si>
    <t>Miembros del Comité Institucional de Gestión y Desempeño de Sesión Extraordinaria  del 22 de junio de 2026</t>
  </si>
  <si>
    <t>Etiquetas de fila</t>
  </si>
  <si>
    <t xml:space="preserve">Cuenta de Indicador </t>
  </si>
  <si>
    <t>Total general</t>
  </si>
  <si>
    <t>Dependencias</t>
  </si>
  <si>
    <t>No. Indicadores</t>
  </si>
  <si>
    <t xml:space="preserve">Desarrollo de la Primera Fase de revisión y actualzación del Sistema Integrado de Gestión y los procesos que lo integran </t>
  </si>
  <si>
    <t>Fortalecer el proceso de revisión, formulación, adopción, implementación y seguimiento del  Plan de Acción Terrirtorial</t>
  </si>
  <si>
    <t>Realizar seguimiento a la implementación de las obligaciones de publicación y actualización de información en el marco de la Ley 1712 de 2014 – Ley de Transparencia y del Derecho de Acceso a la Información Pública.</t>
  </si>
  <si>
    <t xml:space="preserve">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t>
  </si>
  <si>
    <t>Programa 36: Innovación Pública para la generación de confianza ciudadana</t>
  </si>
  <si>
    <t>401 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t>
  </si>
  <si>
    <t xml:space="preserve">4. Posicionar la Escuela de Participación como la Escuela de participación del Distrito, formando a las personas en cultura democrática, de paz y ciudadana a través de la consolidación de un núcleo común de contenidos que brinde herramientas teóricas, metodológicas y prácticas con el fin de aumentar el interés en los asuntos públicos de ciudad. </t>
  </si>
  <si>
    <t xml:space="preserve">5. 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</si>
</sst>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_-&quot;$&quot;\ * #,##0.00_-;\-&quot;$&quot;\ * #,##0.00_-;_-&quot;$&quot;\ * &quot;-&quot;??_-;_-@_-"/>
    <numFmt numFmtId="165" formatCode="_-&quot;$&quot;\ * #,##0_-;\-&quot;$&quot;\ * #,##0_-;_-&quot;$&quot;\ * &quot;-&quot;??_-;_-@_-"/>
    <numFmt numFmtId="166" formatCode="&quot;$&quot;\ #,##0"/>
  </numFmts>
  <fonts count="27">
    <font>
      <sz val="11"/>
      <color rgb="FF000000"/>
      <name val="Calibri"/>
      <family val="2"/>
    </font>
    <font>
      <sz val="11"/>
      <color theme="1"/>
      <name val="Calibri"/>
      <family val="2"/>
      <scheme val="minor"/>
    </font>
    <font>
      <sz val="10"/>
      <color rgb="FF000000"/>
      <name val="Arial"/>
      <family val="2"/>
    </font>
    <font>
      <b/>
      <sz val="11"/>
      <name val="Arial"/>
      <family val="2"/>
    </font>
    <font>
      <sz val="11"/>
      <color theme="1"/>
      <name val="Arial"/>
      <family val="2"/>
    </font>
    <font>
      <b/>
      <sz val="11"/>
      <color theme="1"/>
      <name val="Arial"/>
      <family val="2"/>
    </font>
    <font>
      <sz val="11"/>
      <color rgb="FF000000"/>
      <name val="Arial"/>
      <family val="2"/>
    </font>
    <font>
      <b/>
      <sz val="11"/>
      <color rgb="FF000000"/>
      <name val="Arial"/>
      <family val="2"/>
    </font>
    <font>
      <sz val="11"/>
      <color indexed="8"/>
      <name val="Calibri"/>
      <family val="2"/>
    </font>
    <font>
      <sz val="11"/>
      <color theme="1" tint="4.9989318521683403E-2"/>
      <name val="Arial"/>
      <family val="2"/>
    </font>
    <font>
      <sz val="11"/>
      <color rgb="FF000000"/>
      <name val="Calibri"/>
      <family val="2"/>
    </font>
    <font>
      <sz val="8"/>
      <name val="Arial"/>
      <family val="2"/>
    </font>
    <font>
      <b/>
      <sz val="8"/>
      <name val="Arial"/>
      <family val="2"/>
    </font>
    <font>
      <b/>
      <sz val="9"/>
      <color theme="0"/>
      <name val="Arial"/>
      <family val="2"/>
    </font>
    <font>
      <b/>
      <sz val="9"/>
      <color theme="1"/>
      <name val="Arial"/>
      <family val="2"/>
    </font>
    <font>
      <sz val="9"/>
      <color theme="0"/>
      <name val="Arial"/>
      <family val="2"/>
    </font>
    <font>
      <b/>
      <sz val="8"/>
      <name val="Calibri"/>
      <family val="2"/>
    </font>
    <font>
      <sz val="8"/>
      <name val="Calibri"/>
      <family val="2"/>
    </font>
    <font>
      <sz val="8"/>
      <color rgb="FF000000"/>
      <name val="Arial"/>
      <family val="2"/>
    </font>
    <font>
      <sz val="12"/>
      <color rgb="FFFF0000"/>
      <name val="Arial"/>
      <family val="2"/>
    </font>
    <font>
      <sz val="10"/>
      <name val="Calibri"/>
      <family val="2"/>
      <scheme val="minor"/>
    </font>
    <font>
      <sz val="10"/>
      <color rgb="FF000000"/>
      <name val="Calibri"/>
      <family val="2"/>
      <scheme val="minor"/>
    </font>
    <font>
      <b/>
      <sz val="9"/>
      <color rgb="FF000000"/>
      <name val="Arial"/>
      <family val="2"/>
    </font>
    <font>
      <sz val="9"/>
      <color rgb="FF000000"/>
      <name val="Arial"/>
      <family val="2"/>
    </font>
    <font>
      <b/>
      <sz val="11"/>
      <color rgb="FF000000"/>
      <name val="Calibri"/>
      <family val="2"/>
    </font>
    <font>
      <b/>
      <sz val="12"/>
      <color rgb="FF000000"/>
      <name val="Calibri"/>
      <family val="2"/>
    </font>
    <font>
      <sz val="9"/>
      <color theme="1"/>
      <name val="Arial"/>
      <family val="2"/>
    </font>
  </fonts>
  <fills count="21">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theme="0"/>
        <bgColor rgb="FFD9D9D9"/>
      </patternFill>
    </fill>
    <fill>
      <patternFill patternType="solid">
        <fgColor theme="0" tint="-0.249977111117893"/>
        <bgColor indexed="64"/>
      </patternFill>
    </fill>
    <fill>
      <patternFill patternType="solid">
        <fgColor rgb="FFC00000"/>
        <bgColor indexed="64"/>
      </patternFill>
    </fill>
    <fill>
      <patternFill patternType="solid">
        <fgColor theme="0" tint="-0.249977111117893"/>
        <bgColor rgb="FFFFFFFF"/>
      </patternFill>
    </fill>
    <fill>
      <patternFill patternType="solid">
        <fgColor theme="7" tint="0.39997558519241921"/>
        <bgColor indexed="64"/>
      </patternFill>
    </fill>
    <fill>
      <patternFill patternType="solid">
        <fgColor theme="2"/>
        <bgColor rgb="FFFFFFFF"/>
      </patternFill>
    </fill>
    <fill>
      <patternFill patternType="solid">
        <fgColor theme="2"/>
        <bgColor indexed="64"/>
      </patternFill>
    </fill>
    <fill>
      <patternFill patternType="solid">
        <fgColor theme="0" tint="-0.14999847407452621"/>
        <bgColor indexed="64"/>
      </patternFill>
    </fill>
    <fill>
      <patternFill patternType="solid">
        <fgColor theme="0" tint="-0.14999847407452621"/>
        <bgColor rgb="FFFFFFFF"/>
      </patternFill>
    </fill>
    <fill>
      <patternFill patternType="solid">
        <fgColor theme="7" tint="0.79998168889431442"/>
        <bgColor rgb="FFFFFFFF"/>
      </patternFill>
    </fill>
    <fill>
      <patternFill patternType="solid">
        <fgColor theme="0"/>
        <bgColor rgb="FF000000"/>
      </patternFill>
    </fill>
    <fill>
      <patternFill patternType="solid">
        <fgColor rgb="FFFFC000"/>
        <bgColor indexed="64"/>
      </patternFill>
    </fill>
    <fill>
      <patternFill patternType="solid">
        <fgColor rgb="FFFF0000"/>
        <bgColor indexed="64"/>
      </patternFill>
    </fill>
    <fill>
      <patternFill patternType="solid">
        <fgColor theme="9" tint="0.79998168889431442"/>
        <bgColor rgb="FFFFFFFF"/>
      </patternFill>
    </fill>
    <fill>
      <patternFill patternType="solid">
        <fgColor theme="7" tint="0.79998168889431442"/>
        <bgColor indexed="64"/>
      </patternFill>
    </fill>
    <fill>
      <patternFill patternType="solid">
        <fgColor theme="7"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rgb="FF000000"/>
      </left>
      <right style="thin">
        <color rgb="FF000000"/>
      </right>
      <top style="thin">
        <color rgb="FF000000"/>
      </top>
      <bottom/>
      <diagonal/>
    </border>
  </borders>
  <cellStyleXfs count="9">
    <xf numFmtId="0" fontId="0" fillId="0" borderId="0"/>
    <xf numFmtId="0" fontId="2" fillId="0" borderId="0" applyNumberFormat="0" applyBorder="0" applyProtection="0"/>
    <xf numFmtId="0" fontId="8" fillId="0" borderId="0" applyNumberFormat="0" applyFill="0" applyBorder="0" applyProtection="0"/>
    <xf numFmtId="9" fontId="10" fillId="0" borderId="0" applyFont="0" applyFill="0" applyBorder="0" applyAlignment="0" applyProtection="0"/>
    <xf numFmtId="164" fontId="10" fillId="0" borderId="0" applyFont="0" applyFill="0" applyBorder="0" applyAlignment="0" applyProtection="0"/>
    <xf numFmtId="9" fontId="10" fillId="0" borderId="0" applyFont="0" applyFill="0" applyBorder="0" applyAlignment="0" applyProtection="0"/>
    <xf numFmtId="0" fontId="10" fillId="0" borderId="0"/>
    <xf numFmtId="164" fontId="10" fillId="0" borderId="0" applyFont="0" applyFill="0" applyBorder="0" applyAlignment="0" applyProtection="0"/>
    <xf numFmtId="0" fontId="1" fillId="0" borderId="0"/>
  </cellStyleXfs>
  <cellXfs count="223">
    <xf numFmtId="0" fontId="0" fillId="0" borderId="0" xfId="0"/>
    <xf numFmtId="0" fontId="6" fillId="2" borderId="0" xfId="1" applyFont="1" applyFill="1" applyAlignment="1" applyProtection="1">
      <alignment vertical="center" wrapText="1"/>
    </xf>
    <xf numFmtId="0" fontId="6" fillId="3" borderId="0" xfId="1" applyFont="1" applyFill="1" applyBorder="1" applyAlignment="1" applyProtection="1">
      <alignment horizontal="center" vertical="center" wrapText="1"/>
    </xf>
    <xf numFmtId="0" fontId="6" fillId="2" borderId="0" xfId="1" applyFont="1" applyFill="1" applyAlignment="1" applyProtection="1">
      <alignment horizontal="center" vertical="center" wrapText="1"/>
    </xf>
    <xf numFmtId="0" fontId="7" fillId="2" borderId="0" xfId="1" applyFont="1" applyFill="1" applyAlignment="1" applyProtection="1">
      <alignment horizontal="center" vertical="center" wrapText="1"/>
    </xf>
    <xf numFmtId="0" fontId="6" fillId="4" borderId="0" xfId="1" applyFont="1" applyFill="1" applyAlignment="1" applyProtection="1">
      <alignment horizontal="center" vertical="center" wrapText="1"/>
    </xf>
    <xf numFmtId="0" fontId="3" fillId="6" borderId="1" xfId="0" applyFont="1" applyFill="1" applyBorder="1" applyAlignment="1">
      <alignment horizontal="center" vertical="center" wrapText="1"/>
    </xf>
    <xf numFmtId="14" fontId="9" fillId="0" borderId="1" xfId="0" applyNumberFormat="1" applyFont="1" applyBorder="1" applyAlignment="1" applyProtection="1">
      <alignment horizontal="center" vertical="center" wrapText="1"/>
      <protection locked="0"/>
    </xf>
    <xf numFmtId="1" fontId="4" fillId="4" borderId="0" xfId="0" applyNumberFormat="1" applyFont="1" applyFill="1" applyAlignment="1" applyProtection="1">
      <alignment horizontal="center" vertical="center" wrapText="1"/>
      <protection locked="0"/>
    </xf>
    <xf numFmtId="0" fontId="7" fillId="5" borderId="0" xfId="1" applyFont="1" applyFill="1" applyBorder="1" applyAlignment="1" applyProtection="1">
      <alignment horizontal="left" vertical="center" wrapText="1"/>
    </xf>
    <xf numFmtId="0" fontId="6" fillId="3" borderId="0" xfId="0" applyFont="1" applyFill="1"/>
    <xf numFmtId="0" fontId="6" fillId="3" borderId="0" xfId="0" applyFont="1" applyFill="1" applyAlignment="1">
      <alignment horizontal="center" vertical="center"/>
    </xf>
    <xf numFmtId="0" fontId="7" fillId="5" borderId="0" xfId="1" applyFont="1" applyFill="1" applyBorder="1" applyAlignment="1" applyProtection="1">
      <alignment horizontal="center" vertical="center" wrapText="1"/>
    </xf>
    <xf numFmtId="0" fontId="6" fillId="3" borderId="0" xfId="1" applyFont="1" applyFill="1" applyBorder="1" applyAlignment="1" applyProtection="1">
      <alignment vertical="center" wrapText="1"/>
    </xf>
    <xf numFmtId="0" fontId="7" fillId="8" borderId="1" xfId="1" applyFont="1" applyFill="1" applyBorder="1" applyAlignment="1" applyProtection="1">
      <alignment horizontal="center" vertical="center" wrapText="1"/>
    </xf>
    <xf numFmtId="14" fontId="6" fillId="2" borderId="0" xfId="1" applyNumberFormat="1" applyFont="1" applyFill="1" applyBorder="1" applyAlignment="1" applyProtection="1">
      <alignment horizontal="left" vertical="center" wrapText="1"/>
    </xf>
    <xf numFmtId="14" fontId="7" fillId="0" borderId="1" xfId="1" applyNumberFormat="1" applyFont="1" applyBorder="1" applyAlignment="1" applyProtection="1">
      <alignment horizontal="center" vertical="center" wrapText="1"/>
    </xf>
    <xf numFmtId="0" fontId="11" fillId="3" borderId="1" xfId="1" applyFont="1" applyFill="1" applyBorder="1" applyAlignment="1" applyProtection="1">
      <alignment horizontal="justify" vertical="center" wrapText="1"/>
    </xf>
    <xf numFmtId="0" fontId="11" fillId="3" borderId="1" xfId="1" applyFont="1" applyFill="1" applyBorder="1" applyAlignment="1" applyProtection="1">
      <alignment horizontal="center" vertical="center" wrapText="1"/>
    </xf>
    <xf numFmtId="9" fontId="11" fillId="3" borderId="1" xfId="1" applyNumberFormat="1" applyFont="1" applyFill="1" applyBorder="1" applyAlignment="1" applyProtection="1">
      <alignment horizontal="center" vertical="center" wrapText="1"/>
    </xf>
    <xf numFmtId="0" fontId="11" fillId="4" borderId="1" xfId="1" applyFont="1" applyFill="1" applyBorder="1" applyAlignment="1" applyProtection="1">
      <alignment vertical="center" wrapText="1"/>
    </xf>
    <xf numFmtId="0" fontId="11" fillId="4" borderId="1" xfId="0" applyFont="1" applyFill="1" applyBorder="1" applyAlignment="1">
      <alignment horizontal="justify" vertical="center" wrapText="1"/>
    </xf>
    <xf numFmtId="0" fontId="11" fillId="3" borderId="1" xfId="1" applyFont="1" applyFill="1" applyBorder="1" applyAlignment="1" applyProtection="1">
      <alignment vertical="center" wrapText="1"/>
    </xf>
    <xf numFmtId="0" fontId="11" fillId="4" borderId="1" xfId="1" applyFont="1" applyFill="1" applyBorder="1" applyAlignment="1" applyProtection="1">
      <alignment horizontal="justify" vertical="center" wrapText="1"/>
    </xf>
    <xf numFmtId="0" fontId="11" fillId="4" borderId="1" xfId="1" applyFont="1" applyFill="1" applyBorder="1" applyAlignment="1" applyProtection="1">
      <alignment horizontal="center" vertical="center" wrapText="1"/>
    </xf>
    <xf numFmtId="3" fontId="11" fillId="3" borderId="1" xfId="1" applyNumberFormat="1" applyFont="1" applyFill="1" applyBorder="1" applyAlignment="1" applyProtection="1">
      <alignment horizontal="center" vertical="center" wrapText="1"/>
    </xf>
    <xf numFmtId="0" fontId="11" fillId="3" borderId="1" xfId="1" applyFont="1" applyFill="1" applyBorder="1" applyAlignment="1" applyProtection="1">
      <alignment horizontal="left" vertical="center" wrapText="1"/>
    </xf>
    <xf numFmtId="0" fontId="11" fillId="4" borderId="1" xfId="6" applyFont="1" applyFill="1" applyBorder="1" applyAlignment="1" applyProtection="1">
      <alignment horizontal="justify" vertical="center" wrapText="1"/>
      <protection locked="0"/>
    </xf>
    <xf numFmtId="9" fontId="11" fillId="3" borderId="1" xfId="3" applyFont="1" applyFill="1" applyBorder="1" applyAlignment="1" applyProtection="1">
      <alignment horizontal="center" vertical="center" wrapText="1"/>
    </xf>
    <xf numFmtId="14" fontId="11" fillId="3" borderId="1" xfId="1" applyNumberFormat="1" applyFont="1" applyFill="1" applyBorder="1" applyAlignment="1" applyProtection="1">
      <alignment horizontal="center" vertical="center" wrapText="1"/>
    </xf>
    <xf numFmtId="14" fontId="11" fillId="4" borderId="1" xfId="1" applyNumberFormat="1" applyFont="1" applyFill="1" applyBorder="1" applyAlignment="1" applyProtection="1">
      <alignment horizontal="center" vertical="center" wrapText="1"/>
    </xf>
    <xf numFmtId="0" fontId="13" fillId="7" borderId="1" xfId="0" applyFont="1" applyFill="1" applyBorder="1" applyAlignment="1">
      <alignment horizontal="center" vertical="center" wrapText="1"/>
    </xf>
    <xf numFmtId="9" fontId="11" fillId="4" borderId="1" xfId="3" applyFont="1" applyFill="1" applyBorder="1" applyAlignment="1" applyProtection="1">
      <alignment horizontal="center" vertical="center" wrapText="1"/>
    </xf>
    <xf numFmtId="9" fontId="11" fillId="4" borderId="1" xfId="1" applyNumberFormat="1" applyFont="1" applyFill="1" applyBorder="1" applyAlignment="1" applyProtection="1">
      <alignment horizontal="center" vertical="center" wrapText="1"/>
    </xf>
    <xf numFmtId="0" fontId="6" fillId="2" borderId="0" xfId="1" applyFont="1" applyFill="1" applyAlignment="1" applyProtection="1">
      <alignment horizontal="left" vertical="center" wrapText="1"/>
    </xf>
    <xf numFmtId="0" fontId="6" fillId="3" borderId="0" xfId="1" applyFont="1" applyFill="1" applyBorder="1" applyAlignment="1" applyProtection="1">
      <alignment horizontal="left" vertical="center" wrapText="1"/>
    </xf>
    <xf numFmtId="0" fontId="11" fillId="4" borderId="1" xfId="1" applyFont="1" applyFill="1" applyBorder="1" applyAlignment="1" applyProtection="1">
      <alignment horizontal="left" vertical="center" wrapText="1"/>
    </xf>
    <xf numFmtId="165" fontId="11" fillId="3" borderId="1" xfId="4" applyNumberFormat="1" applyFont="1" applyFill="1" applyBorder="1" applyAlignment="1" applyProtection="1">
      <alignment horizontal="left" vertical="center" wrapText="1"/>
    </xf>
    <xf numFmtId="0" fontId="11" fillId="4" borderId="1" xfId="0" applyFont="1" applyFill="1" applyBorder="1" applyAlignment="1" applyProtection="1">
      <alignment horizontal="left" vertical="center" wrapText="1"/>
      <protection locked="0"/>
    </xf>
    <xf numFmtId="166" fontId="11" fillId="4" borderId="1" xfId="4" applyNumberFormat="1" applyFont="1" applyFill="1" applyBorder="1" applyAlignment="1" applyProtection="1">
      <alignment horizontal="left" vertical="center" wrapText="1"/>
      <protection locked="0"/>
    </xf>
    <xf numFmtId="0" fontId="11" fillId="4" borderId="1" xfId="6" applyFont="1" applyFill="1" applyBorder="1" applyAlignment="1">
      <alignment horizontal="left" vertical="center" wrapText="1"/>
    </xf>
    <xf numFmtId="0" fontId="11" fillId="4" borderId="1" xfId="6" applyFont="1" applyFill="1" applyBorder="1" applyAlignment="1" applyProtection="1">
      <alignment horizontal="left" vertical="center" wrapText="1"/>
      <protection locked="0"/>
    </xf>
    <xf numFmtId="0" fontId="12" fillId="4" borderId="2" xfId="1" applyFont="1" applyFill="1" applyBorder="1" applyAlignment="1" applyProtection="1">
      <alignment vertical="center" wrapText="1"/>
    </xf>
    <xf numFmtId="14" fontId="11" fillId="3" borderId="1" xfId="1" applyNumberFormat="1" applyFont="1" applyFill="1" applyBorder="1" applyAlignment="1">
      <alignment horizontal="center" vertical="center" wrapText="1"/>
    </xf>
    <xf numFmtId="9" fontId="11" fillId="4" borderId="1" xfId="3" applyFont="1" applyFill="1" applyBorder="1" applyAlignment="1">
      <alignment horizontal="center" vertical="center" wrapText="1"/>
    </xf>
    <xf numFmtId="0" fontId="11" fillId="4" borderId="1" xfId="0" applyFont="1" applyFill="1" applyBorder="1" applyAlignment="1" applyProtection="1">
      <alignment horizontal="justify" vertical="center" wrapText="1"/>
      <protection locked="0"/>
    </xf>
    <xf numFmtId="9" fontId="11" fillId="4" borderId="1" xfId="0" applyNumberFormat="1" applyFont="1" applyFill="1" applyBorder="1" applyAlignment="1">
      <alignment horizontal="center" vertical="center" wrapText="1"/>
    </xf>
    <xf numFmtId="0" fontId="11" fillId="4" borderId="7" xfId="0" applyFont="1" applyFill="1" applyBorder="1" applyAlignment="1">
      <alignment horizontal="justify" vertical="center" wrapText="1"/>
    </xf>
    <xf numFmtId="0" fontId="11" fillId="4" borderId="1" xfId="6" applyFont="1" applyFill="1" applyBorder="1" applyAlignment="1">
      <alignment horizontal="justify" vertical="center" wrapText="1"/>
    </xf>
    <xf numFmtId="0" fontId="6" fillId="2" borderId="0" xfId="1" applyFont="1" applyFill="1" applyBorder="1" applyAlignment="1" applyProtection="1">
      <alignment horizontal="left" vertical="center" wrapText="1"/>
    </xf>
    <xf numFmtId="1" fontId="4" fillId="4" borderId="0" xfId="0" applyNumberFormat="1" applyFont="1" applyFill="1" applyAlignment="1" applyProtection="1">
      <alignment horizontal="left" vertical="center" wrapText="1"/>
      <protection locked="0"/>
    </xf>
    <xf numFmtId="1" fontId="4" fillId="6" borderId="1" xfId="0" applyNumberFormat="1" applyFont="1" applyFill="1" applyBorder="1" applyAlignment="1" applyProtection="1">
      <alignment horizontal="left" vertical="center" wrapText="1"/>
      <protection locked="0"/>
    </xf>
    <xf numFmtId="1" fontId="4" fillId="4" borderId="1" xfId="0" applyNumberFormat="1" applyFont="1" applyFill="1" applyBorder="1" applyAlignment="1" applyProtection="1">
      <alignment horizontal="left" vertical="center" wrapText="1"/>
      <protection locked="0"/>
    </xf>
    <xf numFmtId="0" fontId="6" fillId="4" borderId="0" xfId="0" applyFont="1" applyFill="1" applyAlignment="1">
      <alignment horizontal="left" vertical="center"/>
    </xf>
    <xf numFmtId="0" fontId="6" fillId="3" borderId="0" xfId="1" applyFont="1" applyFill="1" applyAlignment="1" applyProtection="1">
      <alignment horizontal="left" vertical="center" wrapText="1"/>
    </xf>
    <xf numFmtId="0" fontId="16" fillId="4" borderId="2" xfId="0" applyFont="1" applyFill="1" applyBorder="1" applyAlignment="1">
      <alignment vertical="center" wrapText="1"/>
    </xf>
    <xf numFmtId="0" fontId="11" fillId="10" borderId="1" xfId="1" applyFont="1" applyFill="1" applyBorder="1" applyAlignment="1" applyProtection="1">
      <alignment horizontal="justify" vertical="center" wrapText="1"/>
    </xf>
    <xf numFmtId="9" fontId="11" fillId="10" borderId="1" xfId="1" applyNumberFormat="1" applyFont="1" applyFill="1" applyBorder="1" applyAlignment="1" applyProtection="1">
      <alignment horizontal="center" vertical="center" wrapText="1"/>
    </xf>
    <xf numFmtId="0" fontId="11" fillId="10" borderId="1" xfId="1" applyFont="1" applyFill="1" applyBorder="1" applyAlignment="1" applyProtection="1">
      <alignment horizontal="left" vertical="center" wrapText="1"/>
    </xf>
    <xf numFmtId="0" fontId="11" fillId="11" borderId="1" xfId="6" applyFont="1" applyFill="1" applyBorder="1" applyAlignment="1">
      <alignment horizontal="left" vertical="center" wrapText="1"/>
    </xf>
    <xf numFmtId="0" fontId="11" fillId="11" borderId="7" xfId="0" applyFont="1" applyFill="1" applyBorder="1" applyAlignment="1">
      <alignment horizontal="justify" vertical="center" wrapText="1"/>
    </xf>
    <xf numFmtId="0" fontId="11" fillId="11" borderId="1" xfId="0" applyFont="1" applyFill="1" applyBorder="1" applyAlignment="1">
      <alignment horizontal="justify" vertical="center" wrapText="1"/>
    </xf>
    <xf numFmtId="0" fontId="14" fillId="9" borderId="1" xfId="0" applyFont="1" applyFill="1" applyBorder="1" applyAlignment="1">
      <alignment vertical="center" wrapText="1"/>
    </xf>
    <xf numFmtId="0" fontId="11" fillId="13" borderId="1" xfId="1" applyFont="1" applyFill="1" applyBorder="1" applyAlignment="1">
      <alignment horizontal="justify" vertical="center" wrapText="1"/>
    </xf>
    <xf numFmtId="0" fontId="11" fillId="3" borderId="1" xfId="1" applyFont="1" applyFill="1" applyBorder="1" applyAlignment="1">
      <alignment horizontal="justify" vertical="center" wrapText="1"/>
    </xf>
    <xf numFmtId="0" fontId="11" fillId="12" borderId="1" xfId="0" applyFont="1" applyFill="1" applyBorder="1" applyAlignment="1">
      <alignment horizontal="justify" vertical="center" wrapText="1"/>
    </xf>
    <xf numFmtId="9" fontId="11" fillId="3" borderId="1" xfId="1" applyNumberFormat="1" applyFont="1" applyFill="1" applyBorder="1" applyAlignment="1">
      <alignment horizontal="center" vertical="center" wrapText="1"/>
    </xf>
    <xf numFmtId="9" fontId="11" fillId="13" borderId="1" xfId="1" applyNumberFormat="1" applyFont="1" applyFill="1" applyBorder="1" applyAlignment="1">
      <alignment horizontal="center" vertical="center" wrapText="1"/>
    </xf>
    <xf numFmtId="0" fontId="11" fillId="3" borderId="1" xfId="1" applyFont="1" applyFill="1" applyBorder="1" applyAlignment="1">
      <alignment horizontal="center" vertical="center" wrapText="1"/>
    </xf>
    <xf numFmtId="9" fontId="11" fillId="3" borderId="1" xfId="3" applyFont="1" applyFill="1" applyBorder="1" applyAlignment="1">
      <alignment horizontal="center" vertical="center" wrapText="1"/>
    </xf>
    <xf numFmtId="0" fontId="11" fillId="4" borderId="1" xfId="1" applyFont="1" applyFill="1" applyBorder="1" applyAlignment="1">
      <alignment horizontal="center" vertical="center" wrapText="1"/>
    </xf>
    <xf numFmtId="0" fontId="11" fillId="3" borderId="1" xfId="1" applyFont="1" applyFill="1" applyBorder="1" applyAlignment="1">
      <alignment horizontal="left" vertical="center" wrapText="1"/>
    </xf>
    <xf numFmtId="165" fontId="11" fillId="3" borderId="1" xfId="4" applyNumberFormat="1" applyFont="1" applyFill="1" applyBorder="1" applyAlignment="1">
      <alignment horizontal="left" vertical="center" wrapText="1"/>
    </xf>
    <xf numFmtId="0" fontId="11" fillId="4" borderId="1" xfId="1" applyFont="1" applyFill="1" applyBorder="1" applyAlignment="1">
      <alignment horizontal="left" vertical="center" wrapText="1"/>
    </xf>
    <xf numFmtId="0" fontId="11" fillId="13" borderId="1" xfId="0" applyFont="1" applyFill="1" applyBorder="1" applyAlignment="1">
      <alignment vertical="center" wrapText="1"/>
    </xf>
    <xf numFmtId="0" fontId="11" fillId="13" borderId="7" xfId="0" applyFont="1" applyFill="1" applyBorder="1" applyAlignment="1">
      <alignment horizontal="center" vertical="center" wrapText="1"/>
    </xf>
    <xf numFmtId="0" fontId="11" fillId="13" borderId="1" xfId="0" applyFont="1" applyFill="1" applyBorder="1" applyAlignment="1">
      <alignment horizontal="justify" vertical="center" wrapText="1"/>
    </xf>
    <xf numFmtId="9" fontId="20" fillId="3" borderId="1" xfId="1" applyNumberFormat="1" applyFont="1" applyFill="1" applyBorder="1" applyAlignment="1" applyProtection="1">
      <alignment horizontal="center" vertical="center" wrapText="1"/>
    </xf>
    <xf numFmtId="0" fontId="20" fillId="3" borderId="1" xfId="1" applyFont="1" applyFill="1" applyBorder="1" applyAlignment="1" applyProtection="1">
      <alignment horizontal="center" vertical="center" wrapText="1"/>
    </xf>
    <xf numFmtId="9" fontId="20" fillId="3" borderId="1" xfId="3" applyFont="1" applyFill="1" applyBorder="1" applyAlignment="1" applyProtection="1">
      <alignment horizontal="center" vertical="center" wrapText="1"/>
    </xf>
    <xf numFmtId="0" fontId="20" fillId="4" borderId="1" xfId="1" applyFont="1" applyFill="1" applyBorder="1" applyAlignment="1" applyProtection="1">
      <alignment horizontal="center" vertical="center" wrapText="1"/>
    </xf>
    <xf numFmtId="14" fontId="20" fillId="3" borderId="1" xfId="1" applyNumberFormat="1" applyFont="1" applyFill="1" applyBorder="1" applyAlignment="1" applyProtection="1">
      <alignment horizontal="center" vertical="center" wrapText="1"/>
    </xf>
    <xf numFmtId="165" fontId="20" fillId="3" borderId="1" xfId="4" applyNumberFormat="1" applyFont="1" applyFill="1" applyBorder="1" applyAlignment="1" applyProtection="1">
      <alignment horizontal="center" vertical="center" wrapText="1"/>
    </xf>
    <xf numFmtId="14" fontId="20" fillId="4" borderId="1" xfId="0" applyNumberFormat="1" applyFont="1" applyFill="1" applyBorder="1" applyAlignment="1" applyProtection="1">
      <alignment horizontal="center" vertical="center" wrapText="1"/>
      <protection locked="0"/>
    </xf>
    <xf numFmtId="0" fontId="20" fillId="4" borderId="1" xfId="6" applyFont="1" applyFill="1" applyBorder="1" applyAlignment="1" applyProtection="1">
      <alignment horizontal="center" vertical="center" wrapText="1"/>
      <protection locked="0"/>
    </xf>
    <xf numFmtId="9" fontId="20" fillId="4" borderId="1" xfId="1" applyNumberFormat="1" applyFont="1" applyFill="1" applyBorder="1" applyAlignment="1" applyProtection="1">
      <alignment horizontal="center" vertical="center" wrapText="1"/>
    </xf>
    <xf numFmtId="14" fontId="20" fillId="4" borderId="1" xfId="1" applyNumberFormat="1" applyFont="1" applyFill="1" applyBorder="1" applyAlignment="1" applyProtection="1">
      <alignment horizontal="center" vertical="center" wrapText="1"/>
    </xf>
    <xf numFmtId="0" fontId="21" fillId="4" borderId="9" xfId="1" applyFont="1" applyFill="1" applyBorder="1" applyAlignment="1" applyProtection="1">
      <alignment horizontal="center" vertical="center" wrapText="1"/>
    </xf>
    <xf numFmtId="9" fontId="20" fillId="3" borderId="9" xfId="3" applyFont="1" applyFill="1" applyBorder="1" applyAlignment="1" applyProtection="1">
      <alignment horizontal="center" vertical="center" wrapText="1"/>
    </xf>
    <xf numFmtId="0" fontId="11" fillId="13" borderId="1" xfId="1" applyFont="1" applyFill="1" applyBorder="1" applyAlignment="1" applyProtection="1">
      <alignment horizontal="center" vertical="center" wrapText="1"/>
    </xf>
    <xf numFmtId="0" fontId="11" fillId="13" borderId="1" xfId="1" applyFont="1" applyFill="1" applyBorder="1" applyAlignment="1" applyProtection="1">
      <alignment horizontal="justify" vertical="center" wrapText="1"/>
    </xf>
    <xf numFmtId="0" fontId="11" fillId="14" borderId="1" xfId="0" applyFont="1" applyFill="1" applyBorder="1" applyAlignment="1">
      <alignment horizontal="justify" vertical="center" wrapText="1"/>
    </xf>
    <xf numFmtId="0" fontId="11" fillId="14" borderId="7" xfId="0" applyFont="1" applyFill="1" applyBorder="1" applyAlignment="1">
      <alignment horizontal="center" vertical="center" wrapText="1"/>
    </xf>
    <xf numFmtId="9" fontId="11" fillId="14" borderId="1" xfId="1" applyNumberFormat="1" applyFont="1" applyFill="1" applyBorder="1" applyAlignment="1">
      <alignment horizontal="center" vertical="center" wrapText="1"/>
    </xf>
    <xf numFmtId="9" fontId="11" fillId="13" borderId="1" xfId="1" applyNumberFormat="1" applyFont="1" applyFill="1" applyBorder="1" applyAlignment="1" applyProtection="1">
      <alignment horizontal="center" vertical="center" wrapText="1"/>
    </xf>
    <xf numFmtId="0" fontId="11" fillId="13" borderId="1" xfId="1" applyFont="1" applyFill="1" applyBorder="1" applyAlignment="1" applyProtection="1">
      <alignment horizontal="left" vertical="center" wrapText="1"/>
    </xf>
    <xf numFmtId="0" fontId="11" fillId="12" borderId="1" xfId="0" applyFont="1" applyFill="1" applyBorder="1" applyAlignment="1">
      <alignment horizontal="left" vertical="center" wrapText="1"/>
    </xf>
    <xf numFmtId="9" fontId="11" fillId="12" borderId="1" xfId="1" applyNumberFormat="1" applyFont="1" applyFill="1" applyBorder="1" applyAlignment="1" applyProtection="1">
      <alignment horizontal="center" vertical="center" wrapText="1"/>
    </xf>
    <xf numFmtId="0" fontId="11" fillId="12" borderId="1" xfId="0" applyFont="1" applyFill="1" applyBorder="1" applyAlignment="1" applyProtection="1">
      <alignment horizontal="left" vertical="center" wrapText="1"/>
      <protection locked="0"/>
    </xf>
    <xf numFmtId="0" fontId="11" fillId="12" borderId="7" xfId="0" applyFont="1" applyFill="1" applyBorder="1" applyAlignment="1">
      <alignment horizontal="justify" vertical="center" wrapText="1"/>
    </xf>
    <xf numFmtId="0" fontId="11" fillId="12" borderId="1" xfId="6" applyFont="1" applyFill="1" applyBorder="1" applyAlignment="1" applyProtection="1">
      <alignment horizontal="justify" vertical="center" wrapText="1"/>
      <protection locked="0"/>
    </xf>
    <xf numFmtId="0" fontId="11" fillId="12" borderId="1" xfId="6" applyFont="1" applyFill="1" applyBorder="1" applyAlignment="1" applyProtection="1">
      <alignment horizontal="left" vertical="center" wrapText="1"/>
      <protection locked="0"/>
    </xf>
    <xf numFmtId="0" fontId="18" fillId="12" borderId="1" xfId="0" applyFont="1" applyFill="1" applyBorder="1" applyAlignment="1">
      <alignment horizontal="left" vertical="center" wrapText="1"/>
    </xf>
    <xf numFmtId="0" fontId="11" fillId="12" borderId="5" xfId="0" applyFont="1" applyFill="1" applyBorder="1" applyAlignment="1">
      <alignment vertical="center" wrapText="1"/>
    </xf>
    <xf numFmtId="0" fontId="11" fillId="12" borderId="1" xfId="0" applyFont="1" applyFill="1" applyBorder="1" applyAlignment="1">
      <alignment vertical="center" wrapText="1"/>
    </xf>
    <xf numFmtId="0" fontId="11" fillId="12" borderId="0" xfId="0" applyFont="1" applyFill="1" applyAlignment="1">
      <alignment horizontal="left" vertical="center" wrapText="1"/>
    </xf>
    <xf numFmtId="0" fontId="18" fillId="12" borderId="1" xfId="0" applyFont="1" applyFill="1" applyBorder="1" applyAlignment="1">
      <alignment vertical="center" wrapText="1"/>
    </xf>
    <xf numFmtId="0" fontId="13" fillId="7" borderId="1" xfId="0" applyFont="1" applyFill="1" applyBorder="1" applyAlignment="1">
      <alignment vertical="center" wrapText="1"/>
    </xf>
    <xf numFmtId="0" fontId="0" fillId="0" borderId="0" xfId="0" pivotButton="1"/>
    <xf numFmtId="0" fontId="0" fillId="0" borderId="0" xfId="0" applyAlignment="1">
      <alignment horizontal="left"/>
    </xf>
    <xf numFmtId="0" fontId="11" fillId="4" borderId="1" xfId="0" applyFont="1" applyFill="1" applyBorder="1" applyAlignment="1">
      <alignment horizontal="left" vertical="center" wrapText="1"/>
    </xf>
    <xf numFmtId="10" fontId="11" fillId="3" borderId="5" xfId="1" applyNumberFormat="1" applyFont="1" applyFill="1" applyBorder="1" applyAlignment="1" applyProtection="1">
      <alignment horizontal="center" vertical="center" wrapText="1"/>
    </xf>
    <xf numFmtId="0" fontId="18" fillId="3" borderId="0" xfId="1" applyFont="1" applyFill="1" applyAlignment="1" applyProtection="1">
      <alignment vertical="center" wrapText="1"/>
    </xf>
    <xf numFmtId="0" fontId="12" fillId="4" borderId="1" xfId="1" applyFont="1" applyFill="1" applyBorder="1" applyAlignment="1" applyProtection="1">
      <alignment vertical="center" wrapText="1"/>
    </xf>
    <xf numFmtId="0" fontId="16" fillId="4" borderId="1" xfId="0" applyFont="1" applyFill="1" applyBorder="1" applyAlignment="1">
      <alignment vertical="center" wrapText="1"/>
    </xf>
    <xf numFmtId="0" fontId="11" fillId="4" borderId="1" xfId="1" applyFont="1" applyFill="1" applyBorder="1" applyAlignment="1">
      <alignment vertical="center" wrapText="1"/>
    </xf>
    <xf numFmtId="0" fontId="11" fillId="4" borderId="1" xfId="1" applyFont="1" applyFill="1" applyBorder="1" applyAlignment="1">
      <alignment horizontal="justify" vertical="center" wrapText="1"/>
    </xf>
    <xf numFmtId="0" fontId="11" fillId="4" borderId="2" xfId="1" applyFont="1" applyFill="1" applyBorder="1" applyAlignment="1">
      <alignment horizontal="center" vertical="center" wrapText="1"/>
    </xf>
    <xf numFmtId="0" fontId="11" fillId="15" borderId="7" xfId="0" applyFont="1" applyFill="1" applyBorder="1" applyAlignment="1">
      <alignment vertical="center" wrapText="1"/>
    </xf>
    <xf numFmtId="0" fontId="11" fillId="3" borderId="7" xfId="0" applyFont="1" applyFill="1" applyBorder="1" applyAlignment="1">
      <alignment horizontal="center" vertical="center" wrapText="1"/>
    </xf>
    <xf numFmtId="0" fontId="11" fillId="3" borderId="7" xfId="0" applyFont="1" applyFill="1" applyBorder="1" applyAlignment="1">
      <alignment vertical="center" wrapText="1"/>
    </xf>
    <xf numFmtId="9" fontId="11" fillId="3" borderId="7" xfId="0" applyNumberFormat="1" applyFont="1" applyFill="1" applyBorder="1" applyAlignment="1">
      <alignment vertical="center" wrapText="1"/>
    </xf>
    <xf numFmtId="14" fontId="11" fillId="3" borderId="7" xfId="0" applyNumberFormat="1" applyFont="1" applyFill="1" applyBorder="1" applyAlignment="1">
      <alignment vertical="center" wrapText="1"/>
    </xf>
    <xf numFmtId="0" fontId="11" fillId="3" borderId="1" xfId="0" applyFont="1" applyFill="1" applyBorder="1" applyAlignment="1">
      <alignment horizontal="justify" vertical="center" wrapText="1"/>
    </xf>
    <xf numFmtId="0" fontId="20" fillId="15" borderId="1" xfId="0" applyFont="1" applyFill="1" applyBorder="1" applyAlignment="1">
      <alignment horizontal="center" vertical="center" wrapText="1"/>
    </xf>
    <xf numFmtId="0" fontId="20" fillId="3" borderId="7" xfId="0" applyFont="1" applyFill="1" applyBorder="1" applyAlignment="1">
      <alignment horizontal="center" vertical="center" wrapText="1"/>
    </xf>
    <xf numFmtId="9" fontId="20" fillId="3" borderId="7" xfId="0" applyNumberFormat="1" applyFont="1" applyFill="1" applyBorder="1" applyAlignment="1">
      <alignment horizontal="center" vertical="center" wrapText="1"/>
    </xf>
    <xf numFmtId="0" fontId="20" fillId="15" borderId="7" xfId="0" applyFont="1" applyFill="1" applyBorder="1" applyAlignment="1">
      <alignment horizontal="center" vertical="center" wrapText="1"/>
    </xf>
    <xf numFmtId="0" fontId="20" fillId="15" borderId="8" xfId="0" applyFont="1" applyFill="1" applyBorder="1" applyAlignment="1">
      <alignment horizontal="center" vertical="center" wrapText="1"/>
    </xf>
    <xf numFmtId="0" fontId="20" fillId="4" borderId="8" xfId="0" applyFont="1" applyFill="1" applyBorder="1" applyAlignment="1">
      <alignment horizontal="center" vertical="center" wrapText="1"/>
    </xf>
    <xf numFmtId="0" fontId="20" fillId="15" borderId="4" xfId="0" applyFont="1" applyFill="1" applyBorder="1" applyAlignment="1">
      <alignment horizontal="center" vertical="center" wrapText="1"/>
    </xf>
    <xf numFmtId="0" fontId="21" fillId="3" borderId="0" xfId="1" applyFont="1" applyFill="1" applyAlignment="1" applyProtection="1">
      <alignment horizontal="center" vertical="center" wrapText="1"/>
    </xf>
    <xf numFmtId="0" fontId="21" fillId="3" borderId="9" xfId="1" applyFont="1" applyFill="1" applyBorder="1" applyAlignment="1" applyProtection="1">
      <alignment horizontal="center" vertical="center" wrapText="1"/>
    </xf>
    <xf numFmtId="14" fontId="21" fillId="3" borderId="9" xfId="1" applyNumberFormat="1" applyFont="1" applyFill="1" applyBorder="1" applyAlignment="1" applyProtection="1">
      <alignment horizontal="center" vertical="center" wrapText="1"/>
    </xf>
    <xf numFmtId="0" fontId="11" fillId="4" borderId="2" xfId="1" applyFont="1" applyFill="1" applyBorder="1" applyAlignment="1">
      <alignment vertical="center" wrapText="1"/>
    </xf>
    <xf numFmtId="0" fontId="17" fillId="4" borderId="2" xfId="0" applyFont="1" applyFill="1" applyBorder="1" applyAlignment="1">
      <alignment vertical="center" wrapText="1"/>
    </xf>
    <xf numFmtId="9" fontId="11" fillId="4" borderId="1" xfId="3" applyFont="1" applyFill="1" applyBorder="1" applyAlignment="1" applyProtection="1">
      <alignment horizontal="center" vertical="center" wrapText="1"/>
      <protection locked="0"/>
    </xf>
    <xf numFmtId="9" fontId="11" fillId="4" borderId="1" xfId="5" applyFont="1" applyFill="1" applyBorder="1" applyAlignment="1" applyProtection="1">
      <alignment horizontal="center" vertical="center" wrapText="1"/>
      <protection locked="0"/>
    </xf>
    <xf numFmtId="14" fontId="11" fillId="4" borderId="1" xfId="0" applyNumberFormat="1" applyFont="1" applyFill="1" applyBorder="1" applyAlignment="1" applyProtection="1">
      <alignment horizontal="center" vertical="center" wrapText="1"/>
      <protection locked="0"/>
    </xf>
    <xf numFmtId="9" fontId="11" fillId="4" borderId="1" xfId="0" applyNumberFormat="1" applyFont="1" applyFill="1" applyBorder="1" applyAlignment="1" applyProtection="1">
      <alignment horizontal="center" vertical="center" wrapText="1"/>
      <protection locked="0"/>
    </xf>
    <xf numFmtId="9" fontId="11" fillId="4" borderId="7" xfId="0" applyNumberFormat="1" applyFont="1" applyFill="1" applyBorder="1" applyAlignment="1" applyProtection="1">
      <alignment horizontal="center" vertical="center" wrapText="1"/>
      <protection locked="0"/>
    </xf>
    <xf numFmtId="10" fontId="11" fillId="3" borderId="1" xfId="1" applyNumberFormat="1" applyFont="1" applyFill="1" applyBorder="1" applyAlignment="1" applyProtection="1">
      <alignment horizontal="center" vertical="center" wrapText="1"/>
    </xf>
    <xf numFmtId="10" fontId="11" fillId="4" borderId="1" xfId="5" applyNumberFormat="1" applyFont="1" applyFill="1" applyBorder="1" applyAlignment="1" applyProtection="1">
      <alignment horizontal="center" vertical="center" wrapText="1"/>
    </xf>
    <xf numFmtId="9" fontId="11" fillId="4" borderId="1" xfId="5" applyFont="1" applyFill="1" applyBorder="1" applyAlignment="1" applyProtection="1">
      <alignment horizontal="center" vertical="center" wrapText="1"/>
    </xf>
    <xf numFmtId="0" fontId="11" fillId="3" borderId="0" xfId="1" applyFont="1" applyFill="1" applyAlignment="1" applyProtection="1">
      <alignment horizontal="center" vertical="center" wrapText="1"/>
    </xf>
    <xf numFmtId="0" fontId="18" fillId="4" borderId="1" xfId="0" applyFont="1" applyFill="1" applyBorder="1" applyAlignment="1">
      <alignment horizontal="left" vertical="center" wrapText="1"/>
    </xf>
    <xf numFmtId="0" fontId="11" fillId="4" borderId="5" xfId="0" applyFont="1" applyFill="1" applyBorder="1" applyAlignment="1">
      <alignment vertical="center" wrapText="1"/>
    </xf>
    <xf numFmtId="0" fontId="11" fillId="4" borderId="1" xfId="0" applyFont="1" applyFill="1" applyBorder="1" applyAlignment="1">
      <alignment vertical="center" wrapText="1"/>
    </xf>
    <xf numFmtId="0" fontId="11" fillId="4" borderId="0" xfId="0" applyFont="1" applyFill="1" applyAlignment="1">
      <alignment horizontal="left" vertical="center" wrapText="1"/>
    </xf>
    <xf numFmtId="9" fontId="11" fillId="15" borderId="1" xfId="0" applyNumberFormat="1"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22" fillId="2" borderId="1" xfId="1" applyFont="1" applyFill="1" applyBorder="1" applyAlignment="1" applyProtection="1">
      <alignment horizontal="center" vertical="center" wrapText="1"/>
    </xf>
    <xf numFmtId="0" fontId="23" fillId="2" borderId="1" xfId="1" applyFont="1" applyFill="1" applyBorder="1" applyAlignment="1" applyProtection="1">
      <alignment horizontal="center" vertical="center" wrapText="1"/>
    </xf>
    <xf numFmtId="9" fontId="11" fillId="16" borderId="1" xfId="3" applyFont="1" applyFill="1" applyBorder="1" applyAlignment="1" applyProtection="1">
      <alignment horizontal="center" vertical="center" wrapText="1"/>
      <protection locked="0"/>
    </xf>
    <xf numFmtId="9" fontId="11" fillId="16" borderId="1" xfId="5" applyFont="1" applyFill="1" applyBorder="1" applyAlignment="1" applyProtection="1">
      <alignment horizontal="center" vertical="center" wrapText="1"/>
      <protection locked="0"/>
    </xf>
    <xf numFmtId="14" fontId="11" fillId="16" borderId="1" xfId="0" applyNumberFormat="1" applyFont="1" applyFill="1" applyBorder="1" applyAlignment="1" applyProtection="1">
      <alignment horizontal="center" vertical="center" wrapText="1"/>
      <protection locked="0"/>
    </xf>
    <xf numFmtId="0" fontId="11" fillId="16" borderId="1" xfId="0" applyFont="1" applyFill="1" applyBorder="1" applyAlignment="1" applyProtection="1">
      <alignment horizontal="left" vertical="center" wrapText="1"/>
      <protection locked="0"/>
    </xf>
    <xf numFmtId="9" fontId="11" fillId="17" borderId="1" xfId="5" applyFont="1" applyFill="1" applyBorder="1" applyAlignment="1" applyProtection="1">
      <alignment horizontal="center" vertical="center" wrapText="1"/>
      <protection locked="0"/>
    </xf>
    <xf numFmtId="9" fontId="11" fillId="17" borderId="7" xfId="0" applyNumberFormat="1" applyFont="1" applyFill="1" applyBorder="1" applyAlignment="1" applyProtection="1">
      <alignment horizontal="center" vertical="center" wrapText="1"/>
      <protection locked="0"/>
    </xf>
    <xf numFmtId="9" fontId="11" fillId="0" borderId="7" xfId="0" applyNumberFormat="1" applyFont="1" applyBorder="1" applyAlignment="1" applyProtection="1">
      <alignment horizontal="center" vertical="center" wrapText="1"/>
      <protection locked="0"/>
    </xf>
    <xf numFmtId="9" fontId="11" fillId="17" borderId="1" xfId="3" applyFont="1" applyFill="1" applyBorder="1" applyAlignment="1" applyProtection="1">
      <alignment horizontal="center" vertical="center" wrapText="1"/>
      <protection locked="0"/>
    </xf>
    <xf numFmtId="0" fontId="17" fillId="4" borderId="1" xfId="0" applyFont="1" applyFill="1" applyBorder="1" applyAlignment="1">
      <alignment vertical="center" wrapText="1"/>
    </xf>
    <xf numFmtId="0" fontId="11" fillId="11" borderId="1" xfId="0" applyFont="1" applyFill="1" applyBorder="1" applyAlignment="1" applyProtection="1">
      <alignment horizontal="justify" vertical="center" wrapText="1"/>
      <protection locked="0"/>
    </xf>
    <xf numFmtId="0" fontId="11" fillId="11" borderId="1" xfId="1" applyFont="1" applyFill="1" applyBorder="1" applyAlignment="1" applyProtection="1">
      <alignment horizontal="justify" vertical="center" wrapText="1"/>
    </xf>
    <xf numFmtId="0" fontId="0" fillId="0" borderId="0" xfId="0" applyAlignment="1">
      <alignment horizontal="center"/>
    </xf>
    <xf numFmtId="0" fontId="24" fillId="16" borderId="1" xfId="0" applyFont="1" applyFill="1" applyBorder="1" applyAlignment="1">
      <alignment horizontal="center" vertical="center" wrapText="1"/>
    </xf>
    <xf numFmtId="0" fontId="25" fillId="16" borderId="1" xfId="0"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center"/>
    </xf>
    <xf numFmtId="9" fontId="0" fillId="0" borderId="0" xfId="0" applyNumberFormat="1"/>
    <xf numFmtId="9" fontId="0" fillId="0" borderId="0" xfId="3" applyFont="1"/>
    <xf numFmtId="0" fontId="18" fillId="18" borderId="1" xfId="1" applyFont="1" applyFill="1" applyBorder="1" applyAlignment="1" applyProtection="1">
      <alignment horizontal="center" vertical="center" wrapText="1"/>
    </xf>
    <xf numFmtId="14" fontId="18" fillId="18" borderId="1" xfId="1" applyNumberFormat="1" applyFont="1" applyFill="1" applyBorder="1" applyAlignment="1" applyProtection="1">
      <alignment horizontal="center" vertical="center" wrapText="1"/>
    </xf>
    <xf numFmtId="0" fontId="18" fillId="18" borderId="1" xfId="1" applyFont="1" applyFill="1" applyBorder="1" applyAlignment="1" applyProtection="1">
      <alignment horizontal="justify" vertical="center" wrapText="1"/>
    </xf>
    <xf numFmtId="9" fontId="11" fillId="14" borderId="1" xfId="1" applyNumberFormat="1" applyFont="1" applyFill="1" applyBorder="1" applyAlignment="1" applyProtection="1">
      <alignment horizontal="center" vertical="center" wrapText="1"/>
    </xf>
    <xf numFmtId="0" fontId="11" fillId="14" borderId="1" xfId="1" applyFont="1" applyFill="1" applyBorder="1" applyAlignment="1" applyProtection="1">
      <alignment horizontal="center" vertical="center" wrapText="1"/>
    </xf>
    <xf numFmtId="9" fontId="11" fillId="14" borderId="1" xfId="3" applyFont="1" applyFill="1" applyBorder="1" applyAlignment="1" applyProtection="1">
      <alignment horizontal="center" vertical="center" wrapText="1"/>
    </xf>
    <xf numFmtId="0" fontId="11" fillId="19" borderId="1" xfId="1" applyFont="1" applyFill="1" applyBorder="1" applyAlignment="1" applyProtection="1">
      <alignment horizontal="center" vertical="center" wrapText="1"/>
    </xf>
    <xf numFmtId="14" fontId="11" fillId="14" borderId="1" xfId="1" applyNumberFormat="1" applyFont="1" applyFill="1" applyBorder="1" applyAlignment="1" applyProtection="1">
      <alignment horizontal="center" vertical="center" wrapText="1"/>
    </xf>
    <xf numFmtId="10" fontId="11" fillId="14" borderId="1" xfId="1" applyNumberFormat="1" applyFont="1" applyFill="1" applyBorder="1" applyAlignment="1" applyProtection="1">
      <alignment horizontal="center" vertical="center" wrapText="1"/>
    </xf>
    <xf numFmtId="0" fontId="11" fillId="14" borderId="0" xfId="1" applyFont="1" applyFill="1" applyAlignment="1" applyProtection="1">
      <alignment horizontal="center" vertical="center" wrapText="1"/>
    </xf>
    <xf numFmtId="0" fontId="11" fillId="19" borderId="7" xfId="0" applyFont="1" applyFill="1" applyBorder="1" applyAlignment="1">
      <alignment horizontal="justify" vertical="center" wrapText="1"/>
    </xf>
    <xf numFmtId="0" fontId="11" fillId="4" borderId="0" xfId="1" applyFont="1" applyFill="1" applyBorder="1" applyAlignment="1" applyProtection="1">
      <alignment horizontal="center" vertical="center" wrapText="1"/>
    </xf>
    <xf numFmtId="0" fontId="11" fillId="4" borderId="0" xfId="1" applyFont="1" applyFill="1" applyBorder="1" applyAlignment="1" applyProtection="1">
      <alignment horizontal="justify" vertical="center" wrapText="1"/>
    </xf>
    <xf numFmtId="0" fontId="11" fillId="3" borderId="0" xfId="1" applyFont="1" applyFill="1" applyBorder="1" applyAlignment="1" applyProtection="1">
      <alignment horizontal="justify" vertical="center" wrapText="1"/>
    </xf>
    <xf numFmtId="0" fontId="11" fillId="4" borderId="0" xfId="1" applyFont="1" applyFill="1" applyBorder="1" applyAlignment="1" applyProtection="1">
      <alignment horizontal="left" vertical="center" wrapText="1"/>
    </xf>
    <xf numFmtId="0" fontId="11" fillId="3" borderId="0" xfId="1" applyFont="1" applyFill="1" applyBorder="1" applyAlignment="1" applyProtection="1">
      <alignment horizontal="left" vertical="center" wrapText="1"/>
    </xf>
    <xf numFmtId="10" fontId="11" fillId="3" borderId="0" xfId="1" applyNumberFormat="1" applyFont="1" applyFill="1" applyBorder="1" applyAlignment="1" applyProtection="1">
      <alignment horizontal="center" vertical="center" wrapText="1"/>
    </xf>
    <xf numFmtId="0" fontId="11" fillId="4" borderId="0" xfId="1" applyFont="1" applyFill="1" applyBorder="1" applyAlignment="1" applyProtection="1">
      <alignment vertical="center" wrapText="1"/>
    </xf>
    <xf numFmtId="0" fontId="17" fillId="4" borderId="0" xfId="0" applyFont="1" applyFill="1" applyAlignment="1">
      <alignment vertical="center" wrapText="1"/>
    </xf>
    <xf numFmtId="0" fontId="11" fillId="4" borderId="0" xfId="0" applyFont="1" applyFill="1" applyAlignment="1">
      <alignment horizontal="justify" vertical="center" wrapText="1"/>
    </xf>
    <xf numFmtId="10" fontId="11" fillId="4" borderId="0" xfId="5" applyNumberFormat="1" applyFont="1" applyFill="1" applyBorder="1" applyAlignment="1" applyProtection="1">
      <alignment horizontal="center" vertical="center" wrapText="1"/>
    </xf>
    <xf numFmtId="9" fontId="11" fillId="3" borderId="0" xfId="1" applyNumberFormat="1" applyFont="1" applyFill="1" applyBorder="1" applyAlignment="1" applyProtection="1">
      <alignment horizontal="center" vertical="center" wrapText="1"/>
    </xf>
    <xf numFmtId="9" fontId="11" fillId="4" borderId="0" xfId="5" applyFont="1" applyFill="1" applyBorder="1" applyAlignment="1" applyProtection="1">
      <alignment horizontal="center" vertical="center" wrapText="1"/>
      <protection locked="0"/>
    </xf>
    <xf numFmtId="9" fontId="11" fillId="4" borderId="0" xfId="5" applyFont="1" applyFill="1" applyBorder="1" applyAlignment="1" applyProtection="1">
      <alignment horizontal="center" vertical="center" wrapText="1"/>
    </xf>
    <xf numFmtId="14" fontId="11" fillId="4" borderId="0" xfId="1" applyNumberFormat="1" applyFont="1" applyFill="1" applyBorder="1" applyAlignment="1" applyProtection="1">
      <alignment horizontal="center" vertical="center" wrapText="1"/>
    </xf>
    <xf numFmtId="0" fontId="11" fillId="4" borderId="0" xfId="0" applyFont="1" applyFill="1" applyAlignment="1" applyProtection="1">
      <alignment horizontal="left" vertical="center" wrapText="1"/>
      <protection locked="0"/>
    </xf>
    <xf numFmtId="165" fontId="11" fillId="3" borderId="0" xfId="4" applyNumberFormat="1" applyFont="1" applyFill="1" applyBorder="1" applyAlignment="1" applyProtection="1">
      <alignment horizontal="left" vertical="center" wrapText="1"/>
    </xf>
    <xf numFmtId="0" fontId="11" fillId="19" borderId="1" xfId="1" applyFont="1" applyFill="1" applyBorder="1" applyAlignment="1" applyProtection="1">
      <alignment horizontal="justify" vertical="center" wrapText="1"/>
    </xf>
    <xf numFmtId="0" fontId="14" fillId="4" borderId="1" xfId="0" applyFont="1" applyFill="1" applyBorder="1" applyAlignment="1">
      <alignment horizontal="center" vertical="center" wrapText="1"/>
    </xf>
    <xf numFmtId="0" fontId="14" fillId="4" borderId="2" xfId="0" applyFont="1" applyFill="1" applyBorder="1" applyAlignment="1">
      <alignment horizontal="center" vertical="center" wrapText="1"/>
    </xf>
    <xf numFmtId="0" fontId="11" fillId="20" borderId="1" xfId="1" applyFont="1" applyFill="1" applyBorder="1" applyAlignment="1" applyProtection="1">
      <alignment horizontal="justify" vertical="center" wrapText="1"/>
    </xf>
    <xf numFmtId="0" fontId="22" fillId="2" borderId="1" xfId="1" applyFont="1" applyFill="1" applyBorder="1" applyAlignment="1" applyProtection="1">
      <alignment horizontal="center" vertical="center" wrapText="1"/>
    </xf>
    <xf numFmtId="0" fontId="13" fillId="7" borderId="1" xfId="0" applyFont="1" applyFill="1" applyBorder="1" applyAlignment="1">
      <alignment horizontal="left" vertical="center" wrapText="1"/>
    </xf>
    <xf numFmtId="0" fontId="6" fillId="4" borderId="1" xfId="0" applyFont="1" applyFill="1" applyBorder="1" applyAlignment="1">
      <alignment horizontal="left" vertical="center" wrapText="1"/>
    </xf>
    <xf numFmtId="0" fontId="13" fillId="7" borderId="1" xfId="0" applyFont="1" applyFill="1" applyBorder="1" applyAlignment="1">
      <alignment horizontal="center" vertical="center" wrapText="1"/>
    </xf>
    <xf numFmtId="0" fontId="7" fillId="0" borderId="5" xfId="0" applyFont="1" applyBorder="1" applyAlignment="1">
      <alignment horizontal="center" vertical="center" wrapText="1"/>
    </xf>
    <xf numFmtId="0" fontId="7" fillId="0" borderId="6" xfId="0" applyFont="1" applyBorder="1" applyAlignment="1">
      <alignment vertical="center" wrapText="1"/>
    </xf>
    <xf numFmtId="0" fontId="7" fillId="0" borderId="6" xfId="0" applyFont="1" applyBorder="1" applyAlignment="1">
      <alignment horizontal="center" vertical="center" wrapText="1"/>
    </xf>
    <xf numFmtId="0" fontId="7" fillId="0" borderId="7" xfId="0" applyFont="1" applyBorder="1" applyAlignment="1">
      <alignment vertical="center" wrapText="1"/>
    </xf>
    <xf numFmtId="0" fontId="13" fillId="7" borderId="2"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6" fillId="2" borderId="1" xfId="1" applyFont="1" applyFill="1" applyBorder="1" applyAlignment="1" applyProtection="1">
      <alignment horizontal="center" vertical="center" wrapText="1"/>
    </xf>
    <xf numFmtId="1" fontId="5" fillId="6" borderId="5" xfId="0" applyNumberFormat="1" applyFont="1" applyFill="1" applyBorder="1" applyAlignment="1" applyProtection="1">
      <alignment horizontal="center" vertical="center"/>
      <protection locked="0"/>
    </xf>
    <xf numFmtId="1" fontId="5" fillId="6" borderId="6" xfId="0" applyNumberFormat="1" applyFont="1" applyFill="1" applyBorder="1" applyAlignment="1" applyProtection="1">
      <alignment horizontal="center" vertical="center"/>
      <protection locked="0"/>
    </xf>
    <xf numFmtId="1" fontId="5" fillId="6" borderId="7" xfId="0" applyNumberFormat="1" applyFont="1" applyFill="1" applyBorder="1" applyAlignment="1" applyProtection="1">
      <alignment horizontal="center" vertical="center"/>
      <protection locked="0"/>
    </xf>
    <xf numFmtId="1" fontId="4" fillId="4" borderId="5" xfId="0" applyNumberFormat="1" applyFont="1" applyFill="1" applyBorder="1" applyAlignment="1" applyProtection="1">
      <alignment horizontal="center" vertical="center" wrapText="1"/>
      <protection locked="0"/>
    </xf>
    <xf numFmtId="1" fontId="4" fillId="4" borderId="6" xfId="0" applyNumberFormat="1" applyFont="1" applyFill="1" applyBorder="1" applyAlignment="1" applyProtection="1">
      <alignment horizontal="center" vertical="center" wrapText="1"/>
      <protection locked="0"/>
    </xf>
    <xf numFmtId="1" fontId="4" fillId="4" borderId="7" xfId="0" applyNumberFormat="1" applyFont="1" applyFill="1" applyBorder="1" applyAlignment="1" applyProtection="1">
      <alignment horizontal="center" vertical="center" wrapText="1"/>
      <protection locked="0"/>
    </xf>
    <xf numFmtId="0" fontId="14" fillId="9" borderId="1" xfId="0" applyFont="1" applyFill="1" applyBorder="1" applyAlignment="1">
      <alignment vertical="center" wrapText="1"/>
    </xf>
    <xf numFmtId="0" fontId="14" fillId="9" borderId="1" xfId="0" applyFont="1" applyFill="1" applyBorder="1" applyAlignment="1">
      <alignment horizontal="center" vertical="center" wrapText="1"/>
    </xf>
  </cellXfs>
  <cellStyles count="9">
    <cellStyle name="Moneda 2" xfId="4" xr:uid="{00000000-0005-0000-0000-000000000000}"/>
    <cellStyle name="Moneda 3" xfId="7" xr:uid="{00000000-0005-0000-0000-000001000000}"/>
    <cellStyle name="Normal" xfId="0" builtinId="0"/>
    <cellStyle name="Normal 2" xfId="1" xr:uid="{00000000-0005-0000-0000-000003000000}"/>
    <cellStyle name="Normal 3" xfId="2" xr:uid="{00000000-0005-0000-0000-000004000000}"/>
    <cellStyle name="Normal 4" xfId="6" xr:uid="{00000000-0005-0000-0000-000005000000}"/>
    <cellStyle name="Normal 5" xfId="8" xr:uid="{00000000-0005-0000-0000-000006000000}"/>
    <cellStyle name="Porcentaje" xfId="3" builtinId="5"/>
    <cellStyle name="Porcentaje 2" xfId="5" xr:uid="{00000000-0005-0000-0000-000008000000}"/>
  </cellStyles>
  <dxfs count="0"/>
  <tableStyles count="1" defaultTableStyle="TableStyleMedium2" defaultPivotStyle="PivotStyleLight16">
    <tableStyle name="Invisible" pivot="0" table="0" count="0" xr9:uid="{00000000-0011-0000-FFFF-FFFF00000000}"/>
  </tableStyles>
  <colors>
    <mruColors>
      <color rgb="FF6699FF"/>
      <color rgb="FF666699"/>
      <color rgb="FFCCECFF"/>
      <color rgb="FF00FFCC"/>
      <color rgb="FFCC6600"/>
      <color rgb="FFFDCD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customXml" Target="../customXml/item4.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[Plan-de-accion-institucional-2026-V3 Para Publicar Página WEB.xlsx]Gráfico ok!TablaDinámica1</c:name>
    <c:fmtId val="0"/>
  </c:pivotSource>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n-US"/>
              <a:t>Total INDICADORES PLAN DE ACCIÓN 2026 v3</a:t>
            </a:r>
          </a:p>
        </c:rich>
      </c:tx>
      <c:layout>
        <c:manualLayout>
          <c:xMode val="edge"/>
          <c:yMode val="edge"/>
          <c:x val="0.45778486692378889"/>
          <c:y val="1.0004245623843003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1"/>
          <c:showCatName val="1"/>
          <c:showSerName val="0"/>
          <c:showPercent val="1"/>
          <c:showBubbleSize val="0"/>
          <c:extLst>
            <c:ext xmlns:c15="http://schemas.microsoft.com/office/drawing/2012/chart" uri="{CE6537A1-D6FC-4f65-9D91-7224C49458BB}"/>
          </c:extLst>
        </c:dLbl>
      </c:pivotFmt>
      <c:pivotFmt>
        <c:idx val="1"/>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0"/>
              <c:y val="-5.78201739777165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2"/>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9.3832765796443549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3"/>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0.1301551267499054"/>
              <c:y val="-7.6322629650585866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4"/>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7.4158153613318081E-2"/>
              <c:y val="9.2512278364346497E-3"/>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5"/>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6.3564131668558455E-2"/>
              <c:y val="5.0881753100390573E-2"/>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15:layout>
                <c:manualLayout>
                  <c:w val="0.10154364075659668"/>
                  <c:h val="0.1276785992329858"/>
                </c:manualLayout>
              </c15:layout>
            </c:ext>
          </c:extLst>
        </c:dLbl>
      </c:pivotFmt>
      <c:pivotFmt>
        <c:idx val="6"/>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3.3197362815459638E-2"/>
              <c:y val="7.863543660969452E-2"/>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15:layout>
                <c:manualLayout>
                  <c:w val="8.2875996913552658E-2"/>
                  <c:h val="0.13230421315120314"/>
                </c:manualLayout>
              </c15:layout>
            </c:ext>
          </c:extLst>
        </c:dLbl>
      </c:pivotFmt>
      <c:pivotFmt>
        <c:idx val="7"/>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2.143622722400847E-2"/>
              <c:y val="-1.3876841754652059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8"/>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7.2883172561629253E-2"/>
              <c:y val="-1.3876841754651974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9"/>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2.7152554483744193E-2"/>
              <c:y val="2.775368350930394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1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1.2861736334405146E-2"/>
              <c:y val="-8.0948243568803188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11"/>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4.0014290818149341E-2"/>
              <c:y val="0"/>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12"/>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8.5744908896034311E-2"/>
              <c:y val="-3.237929742752129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
        <c:idx val="13"/>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dLbl>
          <c:idx val="0"/>
          <c:layout>
            <c:manualLayout>
              <c:x val="5.7163272597356195E-3"/>
              <c:y val="-9.0199471405237847E-2"/>
            </c:manualLayout>
          </c:layout>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extLst>
        </c:dLbl>
      </c:pivotFmt>
    </c:pivotFmts>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8219836668326423E-2"/>
          <c:y val="0.23683840127210493"/>
          <c:w val="0.78068072680625544"/>
          <c:h val="0.68395698075492994"/>
        </c:manualLayout>
      </c:layout>
      <c:pie3DChart>
        <c:varyColors val="1"/>
        <c:ser>
          <c:idx val="0"/>
          <c:order val="0"/>
          <c:tx>
            <c:strRef>
              <c:f>'Gráfico ok'!$B$3</c:f>
              <c:strCache>
                <c:ptCount val="1"/>
                <c:pt idx="0">
                  <c:v>Total</c:v>
                </c:pt>
              </c:strCache>
            </c:strRef>
          </c:tx>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2-E9BB-44A5-BAC3-ADB1EFC9265C}"/>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4-E9BB-44A5-BAC3-ADB1EFC9265C}"/>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E9BB-44A5-BAC3-ADB1EFC9265C}"/>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E9BB-44A5-BAC3-ADB1EFC9265C}"/>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6-E9BB-44A5-BAC3-ADB1EFC9265C}"/>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E9BB-44A5-BAC3-ADB1EFC9265C}"/>
              </c:ext>
            </c:extLst>
          </c:dPt>
          <c:dPt>
            <c:idx val="6"/>
            <c:bubble3D val="0"/>
            <c:spPr>
              <a:solidFill>
                <a:schemeClr val="accent1">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8-E9BB-44A5-BAC3-ADB1EFC9265C}"/>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E9BB-44A5-BAC3-ADB1EFC9265C}"/>
              </c:ext>
            </c:extLst>
          </c:dPt>
          <c:dPt>
            <c:idx val="8"/>
            <c:bubble3D val="0"/>
            <c:spPr>
              <a:solidFill>
                <a:schemeClr val="accent3">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A-E9BB-44A5-BAC3-ADB1EFC9265C}"/>
              </c:ext>
            </c:extLst>
          </c:dPt>
          <c:dPt>
            <c:idx val="9"/>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E9BB-44A5-BAC3-ADB1EFC9265C}"/>
              </c:ext>
            </c:extLst>
          </c:dPt>
          <c:dPt>
            <c:idx val="10"/>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C-E9BB-44A5-BAC3-ADB1EFC9265C}"/>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E9BB-44A5-BAC3-ADB1EFC9265C}"/>
              </c:ext>
            </c:extLst>
          </c:dPt>
          <c:dPt>
            <c:idx val="12"/>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E-E9BB-44A5-BAC3-ADB1EFC9265C}"/>
              </c:ext>
            </c:extLst>
          </c:dPt>
          <c:dLbls>
            <c:dLbl>
              <c:idx val="0"/>
              <c:layout>
                <c:manualLayout>
                  <c:x val="0"/>
                  <c:y val="-5.782017397771657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2-E9BB-44A5-BAC3-ADB1EFC9265C}"/>
                </c:ext>
              </c:extLst>
            </c:dLbl>
            <c:dLbl>
              <c:idx val="1"/>
              <c:layout>
                <c:manualLayout>
                  <c:x val="0.1301551267499054"/>
                  <c:y val="-7.6322629650585866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E9BB-44A5-BAC3-ADB1EFC9265C}"/>
                </c:ext>
              </c:extLst>
            </c:dLbl>
            <c:dLbl>
              <c:idx val="2"/>
              <c:layout>
                <c:manualLayout>
                  <c:x val="9.3832765796443549E-2"/>
                  <c:y val="0"/>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E9BB-44A5-BAC3-ADB1EFC9265C}"/>
                </c:ext>
              </c:extLst>
            </c:dLbl>
            <c:dLbl>
              <c:idx val="3"/>
              <c:layout>
                <c:manualLayout>
                  <c:x val="7.4158153613318081E-2"/>
                  <c:y val="9.2512278364346497E-3"/>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5-E9BB-44A5-BAC3-ADB1EFC9265C}"/>
                </c:ext>
              </c:extLst>
            </c:dLbl>
            <c:dLbl>
              <c:idx val="4"/>
              <c:layout>
                <c:manualLayout>
                  <c:x val="6.3564131668558455E-2"/>
                  <c:y val="5.0881753100390573E-2"/>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spc="0" baseline="0">
                      <a:solidFill>
                        <a:schemeClr val="accent5"/>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15:layout>
                    <c:manualLayout>
                      <c:w val="0.10154364075659668"/>
                      <c:h val="0.1276785992329858"/>
                    </c:manualLayout>
                  </c15:layout>
                </c:ext>
                <c:ext xmlns:c16="http://schemas.microsoft.com/office/drawing/2014/chart" uri="{C3380CC4-5D6E-409C-BE32-E72D297353CC}">
                  <c16:uniqueId val="{00000006-E9BB-44A5-BAC3-ADB1EFC9265C}"/>
                </c:ext>
              </c:extLst>
            </c:dLbl>
            <c:dLbl>
              <c:idx val="5"/>
              <c:layout>
                <c:manualLayout>
                  <c:x val="3.3197362815459638E-2"/>
                  <c:y val="7.863543660969452E-2"/>
                </c:manualLayout>
              </c:layout>
              <c:spPr>
                <a:noFill/>
                <a:ln>
                  <a:noFill/>
                </a:ln>
                <a:effectLst/>
              </c:spPr>
              <c:txPr>
                <a:bodyPr rot="0" spcFirstLastPara="1" vertOverflow="ellipsis" vert="horz" wrap="square" lIns="38100" tIns="19050" rIns="38100" bIns="19050" anchor="ctr" anchorCtr="1">
                  <a:noAutofit/>
                </a:bodyPr>
                <a:lstStyle/>
                <a:p>
                  <a:pPr>
                    <a:defRPr sz="1000" b="1" i="0" u="none" strike="noStrike" kern="1200" spc="0" baseline="0">
                      <a:solidFill>
                        <a:schemeClr val="accent6"/>
                      </a:solidFill>
                      <a:latin typeface="+mn-lt"/>
                      <a:ea typeface="+mn-ea"/>
                      <a:cs typeface="+mn-cs"/>
                    </a:defRPr>
                  </a:pPr>
                  <a:endParaRPr lang="es-CO"/>
                </a:p>
              </c:txPr>
              <c:dLblPos val="bestFit"/>
              <c:showLegendKey val="0"/>
              <c:showVal val="1"/>
              <c:showCatName val="1"/>
              <c:showSerName val="0"/>
              <c:showPercent val="1"/>
              <c:showBubbleSize val="0"/>
              <c:extLst>
                <c:ext xmlns:c15="http://schemas.microsoft.com/office/drawing/2012/chart" uri="{CE6537A1-D6FC-4f65-9D91-7224C49458BB}">
                  <c15:layout>
                    <c:manualLayout>
                      <c:w val="8.2875996913552658E-2"/>
                      <c:h val="0.13230421315120314"/>
                    </c:manualLayout>
                  </c15:layout>
                </c:ext>
                <c:ext xmlns:c16="http://schemas.microsoft.com/office/drawing/2014/chart" uri="{C3380CC4-5D6E-409C-BE32-E72D297353CC}">
                  <c16:uniqueId val="{00000007-E9BB-44A5-BAC3-ADB1EFC9265C}"/>
                </c:ext>
              </c:extLst>
            </c:dLbl>
            <c:dLbl>
              <c:idx val="6"/>
              <c:layout>
                <c:manualLayout>
                  <c:x val="2.143622722400847E-2"/>
                  <c:y val="-1.3876841754652059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8-E9BB-44A5-BAC3-ADB1EFC9265C}"/>
                </c:ext>
              </c:extLst>
            </c:dLbl>
            <c:dLbl>
              <c:idx val="7"/>
              <c:layout>
                <c:manualLayout>
                  <c:x val="7.2883172561629253E-2"/>
                  <c:y val="-1.3876841754651974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9BB-44A5-BAC3-ADB1EFC9265C}"/>
                </c:ext>
              </c:extLst>
            </c:dLbl>
            <c:dLbl>
              <c:idx val="8"/>
              <c:layout>
                <c:manualLayout>
                  <c:x val="2.7152554483744193E-2"/>
                  <c:y val="2.7753683509303947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A-E9BB-44A5-BAC3-ADB1EFC9265C}"/>
                </c:ext>
              </c:extLst>
            </c:dLbl>
            <c:dLbl>
              <c:idx val="9"/>
              <c:layout>
                <c:manualLayout>
                  <c:x val="-1.2861736334405146E-2"/>
                  <c:y val="-8.0948243568803188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B-E9BB-44A5-BAC3-ADB1EFC9265C}"/>
                </c:ext>
              </c:extLst>
            </c:dLbl>
            <c:dLbl>
              <c:idx val="10"/>
              <c:layout>
                <c:manualLayout>
                  <c:x val="-4.0014290818149341E-2"/>
                  <c:y val="0"/>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E9BB-44A5-BAC3-ADB1EFC9265C}"/>
                </c:ext>
              </c:extLst>
            </c:dLbl>
            <c:dLbl>
              <c:idx val="11"/>
              <c:layout>
                <c:manualLayout>
                  <c:x val="-8.5744908896034311E-2"/>
                  <c:y val="-3.2379297427521297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E9BB-44A5-BAC3-ADB1EFC9265C}"/>
                </c:ext>
              </c:extLst>
            </c:dLbl>
            <c:dLbl>
              <c:idx val="12"/>
              <c:layout>
                <c:manualLayout>
                  <c:x val="5.7163272597356195E-3"/>
                  <c:y val="-9.0199471405237847E-2"/>
                </c:manualLayout>
              </c:layout>
              <c:dLblPos val="bestFi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E-E9BB-44A5-BAC3-ADB1EFC9265C}"/>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spc="0" baseline="0">
                    <a:solidFill>
                      <a:schemeClr val="accent1"/>
                    </a:solidFill>
                    <a:latin typeface="+mn-lt"/>
                    <a:ea typeface="+mn-ea"/>
                    <a:cs typeface="+mn-cs"/>
                  </a:defRPr>
                </a:pPr>
                <a:endParaRPr lang="es-CO"/>
              </a:p>
            </c:txPr>
            <c:dLblPos val="outEnd"/>
            <c:showLegendKey val="0"/>
            <c:showVal val="1"/>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'Gráfico ok'!$A$4:$A$17</c:f>
              <c:strCache>
                <c:ptCount val="13"/>
                <c:pt idx="0">
                  <c:v>Gerencia de Escuela de la Participación</c:v>
                </c:pt>
                <c:pt idx="1">
                  <c:v>Gerencia de Etnias</c:v>
                </c:pt>
                <c:pt idx="2">
                  <c:v>Gerencia de Instancias y Mecanismos de Participación</c:v>
                </c:pt>
                <c:pt idx="3">
                  <c:v>Gerencia de Juventud</c:v>
                </c:pt>
                <c:pt idx="4">
                  <c:v>Gerencia de Mujer y Género</c:v>
                </c:pt>
                <c:pt idx="5">
                  <c:v>Gerencia de Proyectos</c:v>
                </c:pt>
                <c:pt idx="6">
                  <c:v>Oficina Asesora de Comunicaciones</c:v>
                </c:pt>
                <c:pt idx="7">
                  <c:v>Oficina Asesora de Planeación </c:v>
                </c:pt>
                <c:pt idx="8">
                  <c:v>Oficina Jurídica</c:v>
                </c:pt>
                <c:pt idx="9">
                  <c:v>Secretaría General</c:v>
                </c:pt>
                <c:pt idx="10">
                  <c:v>Subdirección de Asuntos Comunales</c:v>
                </c:pt>
                <c:pt idx="11">
                  <c:v>Subdirección de Fortalecimiento de la Organización Social</c:v>
                </c:pt>
                <c:pt idx="12">
                  <c:v>Subdirección de Promoción de la Participación</c:v>
                </c:pt>
              </c:strCache>
            </c:strRef>
          </c:cat>
          <c:val>
            <c:numRef>
              <c:f>'Gráfico ok'!$B$4:$B$17</c:f>
              <c:numCache>
                <c:formatCode>General</c:formatCode>
                <c:ptCount val="13"/>
                <c:pt idx="0">
                  <c:v>4</c:v>
                </c:pt>
                <c:pt idx="1">
                  <c:v>3</c:v>
                </c:pt>
                <c:pt idx="2">
                  <c:v>2</c:v>
                </c:pt>
                <c:pt idx="3">
                  <c:v>5</c:v>
                </c:pt>
                <c:pt idx="4">
                  <c:v>3</c:v>
                </c:pt>
                <c:pt idx="5">
                  <c:v>9</c:v>
                </c:pt>
                <c:pt idx="6">
                  <c:v>7</c:v>
                </c:pt>
                <c:pt idx="7">
                  <c:v>9</c:v>
                </c:pt>
                <c:pt idx="8">
                  <c:v>11</c:v>
                </c:pt>
                <c:pt idx="9">
                  <c:v>17</c:v>
                </c:pt>
                <c:pt idx="10">
                  <c:v>6</c:v>
                </c:pt>
                <c:pt idx="11">
                  <c:v>5</c:v>
                </c:pt>
                <c:pt idx="12">
                  <c:v>6</c:v>
                </c:pt>
              </c:numCache>
            </c:numRef>
          </c:val>
          <c:extLst>
            <c:ext xmlns:c16="http://schemas.microsoft.com/office/drawing/2014/chart" uri="{C3380CC4-5D6E-409C-BE32-E72D297353CC}">
              <c16:uniqueId val="{00000000-E9BB-44A5-BAC3-ADB1EFC9265C}"/>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0</xdr:col>
      <xdr:colOff>311021</xdr:colOff>
      <xdr:row>0</xdr:row>
      <xdr:rowOff>119935</xdr:rowOff>
    </xdr:from>
    <xdr:to>
      <xdr:col>2</xdr:col>
      <xdr:colOff>1114489</xdr:colOff>
      <xdr:row>1</xdr:row>
      <xdr:rowOff>380061</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311021" y="119935"/>
          <a:ext cx="3000050" cy="7525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704850</xdr:colOff>
      <xdr:row>0</xdr:row>
      <xdr:rowOff>133351</xdr:rowOff>
    </xdr:from>
    <xdr:to>
      <xdr:col>14</xdr:col>
      <xdr:colOff>447675</xdr:colOff>
      <xdr:row>32</xdr:row>
      <xdr:rowOff>104775</xdr:rowOff>
    </xdr:to>
    <xdr:graphicFrame macro="">
      <xdr:nvGraphicFramePr>
        <xdr:cNvPr id="2" name="Gráfico 1">
          <a:extLst>
            <a:ext uri="{FF2B5EF4-FFF2-40B4-BE49-F238E27FC236}">
              <a16:creationId xmlns:a16="http://schemas.microsoft.com/office/drawing/2014/main" id="{A10DE539-5F43-4A51-8A31-114629BF8D4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gela" refreshedDate="46224.557748263891" createdVersion="7" refreshedVersion="7" minRefreshableVersion="3" recordCount="87" xr:uid="{00000000-000A-0000-FFFF-FFFF00000000}">
  <cacheSource type="worksheet">
    <worksheetSource ref="A9:AV96" sheet="PlanAcciónInst IDPAC 2026 ok"/>
  </cacheSource>
  <cacheFields count="48">
    <cacheField name="Objetivo Plan de Desarrollo Distrital" numFmtId="0">
      <sharedItems/>
    </cacheField>
    <cacheField name="Programa Plan de Desarrollo Distrital" numFmtId="0">
      <sharedItems/>
    </cacheField>
    <cacheField name="Meta Plan de Desarrollo Distrital" numFmtId="0">
      <sharedItems longText="1"/>
    </cacheField>
    <cacheField name="Objetivo estratégico institucional" numFmtId="0">
      <sharedItems longText="1"/>
    </cacheField>
    <cacheField name="Política MIPG " numFmtId="0">
      <sharedItems/>
    </cacheField>
    <cacheField name="Programa o Plan General Asociado" numFmtId="0">
      <sharedItems/>
    </cacheField>
    <cacheField name="Meta Segplan Vigencia_x000a_(Indicador)" numFmtId="0">
      <sharedItems containsMixedTypes="1" containsNumber="1" minValue="0.25" maxValue="827"/>
    </cacheField>
    <cacheField name="Categoría - Producto_x000a_(Conjunto de características y atributos tangibles que le apuntan al cumplimiento del plan - Actividad principal)" numFmtId="0">
      <sharedItems/>
    </cacheField>
    <cacheField name="Unicamente aplica para PTEP_x000a_Componente " numFmtId="0">
      <sharedItems/>
    </cacheField>
    <cacheField name="Unicamente aplica para PTEP_x000a_Acción Estratégica" numFmtId="0">
      <sharedItems/>
    </cacheField>
    <cacheField name="Actividades - Tarea_x000a_(Sumatoria de acciones que permiten cumplir la categoría - producto)" numFmtId="0">
      <sharedItems longText="1"/>
    </cacheField>
    <cacheField name="Con qué Planes se Articula " numFmtId="0">
      <sharedItems/>
    </cacheField>
    <cacheField name="Peso de la tarea en porcentaje" numFmtId="0">
      <sharedItems containsSemiMixedTypes="0" containsString="0" containsNumber="1" minValue="3.0000000000000001E-3" maxValue="1"/>
    </cacheField>
    <cacheField name="Indicador " numFmtId="0">
      <sharedItems count="85" longText="1">
        <s v="% de procesos del SIG revisados y actualizados - Fase 1"/>
        <s v="% de proyectos con seguimiento periódico realizado"/>
        <s v="Cumplimiento del cronograma de actualización del mapa de riesgos"/>
        <s v="Oportunidad en el reporte de seguimiento del PAI"/>
        <s v="% de acciones del PAT implementadas"/>
        <s v="% de seguimiento realizado al PIGA y PACA"/>
        <s v="Índice de Fortalecimiento del Proceso Electoral Comunal"/>
        <s v="Nivel de Cumplimiento de Lineamientos de IVC"/>
        <s v="Tasa de Trámite a Proceso Sancionatorio"/>
        <s v="Efectividad en la Gestión de Actas y Compromisos"/>
        <s v="Nivel de Implementación del Modelo de Fortalecimiento"/>
        <s v="Porcentaje de avance en el desarrollo de prototipos para el fortalecimiento del laboratorio"/>
        <s v="Número de validaciones de información publicada en el link de transparencia "/>
        <s v="Porcentaje de avance en la defnición, aprobación e implementación de  la Estrategia de Rendición de Cuentas"/>
        <s v="Nivel de Ejecución de Acciones Territoriales"/>
        <s v="Nivel de Implementación de Lineamientos de Presupuestos Participativos"/>
        <s v="Índice de Articulación Interinstitucional"/>
        <s v="Avance de Ejecución del Plan de Acción de la Política Publica de Participación Incidente"/>
        <s v="Nivel de Cumplimiento de Publicación Obligatoria"/>
        <s v="Tasa de Cierre de Compromisos"/>
        <s v="% de políticas públicas con seguimiento realizado"/>
        <s v="Sesiones realizadas en la vigencia"/>
        <s v=" Acciones de Fortalecimiento desarrolladas"/>
        <s v="Porcentaje de avance en el desarrollo de analisis de datos para la generación de informes del Observatorio"/>
        <s v="Porcentaje de cumplimiento en la gestión y acompañamiento en escenarios del Sistema Distrital de Juventud"/>
        <s v="Porcentaje de sesiones con secretaría técnica ejercida en la Mesa Distrital de Juventud"/>
        <s v="Porcentaje de participación en Comités Operativos Locales para socialización de avances"/>
        <s v="Porcentaje de sesiones de la Comisión de Concertación acompañadas y con seguimiento"/>
        <s v="Porcentaje de acciones apoyadas en Plataformas Locales y Distritales de Juventud"/>
        <s v="Porcentaje de avance en la defnición, aprobación, registro e  implementación de  la Estrategia de Racionalización de Trámites"/>
        <s v="Oportunidad en la Atención de Requerimientos"/>
        <s v="Nivel de cumplimiento en la gestión de las formaciones"/>
        <s v="Porcentaje de convocatoria publicada en los tiempos establecidos"/>
        <s v="Publicación de resultados definitivos"/>
        <s v="Porcentaje de convenios OSP suscritos"/>
        <s v="Porcentaje de seguimiento a proyectos OSP"/>
        <s v="Realización del evento de reconocimiento"/>
        <s v="Porcentaje de contenidos actualizados"/>
        <s v="Porcentaje de socialización de temas misionales priorizados en espacios participativos locales"/>
        <s v="Porcentaje de compromisos institucionales registrados y con seguimiento en la plataforma de la Veeduría Distrital"/>
        <s v="Porcentaje de jornadas de promoción del derecho de acceso a la información pública realizadas en las localidades"/>
        <s v="Porcentaje de avance en la implementación del PETI "/>
        <s v="Índice de Cumplimiento del Plan de Seguridad y Gestión de Activos de Información"/>
        <s v="Índice de Provisión Oportuna de Vacantes Definitivas"/>
        <s v="Índice de Gestión Integral del Plan Institucional de Capacitación"/>
        <s v="Índice de Ejecución del Programa de Bienestar e Integración Institucional"/>
        <s v="Índice de Avance en la Implementación del Plan de Integridad"/>
        <s v="Índice de Cumplimiento del Plan de Seguridad y Salud en el Trabajo"/>
        <s v="Índice de Cumplimiento del Plan de Gestión Documental – PINAR"/>
        <s v="Índice de Optimización Organizacional – PETAL/MIPG"/>
        <s v="Índice de Seguimiento Presupuestal"/>
        <s v="Nivel de avance del diagnóstico integral"/>
        <s v="% de espacios físicos y canales digitales adaptados y funcionales."/>
        <s v="Progreso de implementación del Modelo de Servicio al Ciudadano"/>
        <s v="Porcentaje de contenidos accesibles e inclusivos implementados"/>
        <s v="Porcentaje de mejoras implementadas en canales de atención"/>
        <s v="Nivel de aplicación de buenas prácticas de servicio al ciudadano por los servidores"/>
        <s v="Cumplimiento en la presentación de informes semestrales de PQRSD con recomendaciones para la mejora del servicio"/>
        <s v="Porcentaje de implementación de los de los planes de acción de las políticas públicas a cargo del IDPAC"/>
        <s v="Porcentaje de avance del documento técnico que permite estructurar y consolidar el Ecosistema de Innovación y Fortalecimiento."/>
        <s v="Porcentaje de acompañamientos realizados a los procesos electorales"/>
        <s v="Porcentaje de mesas de trabajo realizadas para el seguimiento del Modelo de Fortalecimiento"/>
        <s v="Porcentaje de actas e informes de la Comisión Intersectorial Diferencial Poblacional publicados y actualizados oportunamente en el enlace de Transparencia del IDPAC"/>
        <s v="Porcentaje de implementación de estrategias de comunicación interna en canales institucionales"/>
        <s v="Porcentaje de cumplimiento en el desarrollo y difusión de contenidos institucional"/>
        <s v="Porcentaje de producción de contenidos informativos institucionales"/>
        <s v="Porcentaje de realización de programas y entrevistas para articulación interinstitucional"/>
        <s v="Porcentaje de piezas gráficas diseñadas y desarrolladas"/>
        <s v="Porcentaje de seguimiento a la implementación de la Ley 1712 de 2014 y la Resolución 1519 de 2020"/>
        <s v="Porcentaje de difusión del informe de rendición de cuentas institucional 2025-2026"/>
        <s v="Porcentaje de organizaciones de participación de la población étnica fortalecidas con seguimiento realizado."/>
        <s v="Porcentaje de instancias de participación de la población étnica fortalecidas con seguimiento realizado."/>
        <s v="Porcentaje de piezas informativas en lenguas étnicas realizadas y divulgadas."/>
        <s v="Porcentaje de acciones  mensuales  que se realizaron efectivamente en las distintas instancias de participación"/>
        <s v="Implementación de espacios  de capacidades en enfoque de género del talento humano"/>
        <s v="Número de registro en la plataforma siprojweb "/>
        <s v="Número de actividades realizadas por sementre"/>
        <s v="Número de boletines jurídicos "/>
        <s v="Número de atenciones de requerimientos relacionados con reconocimiento de personerías jurídicas, revisión estatutaria, impugnaciones, asesorías"/>
        <s v="Número de actuaciones  y/u oficios emitidos por la OJ derivados del Proceso Administrativos Sancionatorio contra organizaciones comunales de primer y segundo grado y sobre las demás organizaciones sociales"/>
        <s v="Número de actuaciones  y/u  oficios emitidos por la OJ derivados del la etapa de juzgamiento en primera instancia de los procesos disciplinarios contra los/as servidores/as y ex servidores/as del Instituto con el respectivo proceso de notificación y/o comunicación"/>
        <s v="Publicación de la agenda regulatoria institucional en el LegalBog"/>
        <s v="Publicación de la matriz del normograma institucional"/>
        <s v="número de asesorias por semestre "/>
        <s v="Número de actividades verificadas en link de transparencia"/>
      </sharedItems>
    </cacheField>
    <cacheField name="Formula del Indicador" numFmtId="0">
      <sharedItems/>
    </cacheField>
    <cacheField name="Ene Prog" numFmtId="0">
      <sharedItems containsBlank="1" containsMixedTypes="1" containsNumber="1" minValue="0" maxValue="0.1"/>
    </cacheField>
    <cacheField name="Ene Eje" numFmtId="0">
      <sharedItems containsBlank="1"/>
    </cacheField>
    <cacheField name="Feb Prog" numFmtId="0">
      <sharedItems containsBlank="1" containsMixedTypes="1" containsNumber="1" minValue="0.05" maxValue="0.9"/>
    </cacheField>
    <cacheField name="Feb Eje" numFmtId="0">
      <sharedItems containsBlank="1"/>
    </cacheField>
    <cacheField name="Mar Prog" numFmtId="0">
      <sharedItems containsBlank="1" containsMixedTypes="1" containsNumber="1" minValue="0.05" maxValue="1"/>
    </cacheField>
    <cacheField name="Mar Eje" numFmtId="0">
      <sharedItems containsBlank="1"/>
    </cacheField>
    <cacheField name="Abr Prog" numFmtId="0">
      <sharedItems containsBlank="1" containsMixedTypes="1" containsNumber="1" minValue="0.09" maxValue="0.5"/>
    </cacheField>
    <cacheField name="Abr Eje" numFmtId="0">
      <sharedItems containsBlank="1"/>
    </cacheField>
    <cacheField name="May Prog" numFmtId="0">
      <sharedItems containsBlank="1" containsMixedTypes="1" containsNumber="1" minValue="0.09" maxValue="1"/>
    </cacheField>
    <cacheField name="May Eje" numFmtId="0">
      <sharedItems containsBlank="1"/>
    </cacheField>
    <cacheField name="Jun Prog" numFmtId="0">
      <sharedItems containsBlank="1" containsMixedTypes="1" containsNumber="1" minValue="0.09" maxValue="1"/>
    </cacheField>
    <cacheField name="Jun Eje" numFmtId="0">
      <sharedItems containsBlank="1" containsMixedTypes="1" containsNumber="1" minValue="0.4" maxValue="0.4"/>
    </cacheField>
    <cacheField name="Jul Prog" numFmtId="0">
      <sharedItems containsBlank="1" containsMixedTypes="1" containsNumber="1" minValue="0.09" maxValue="1"/>
    </cacheField>
    <cacheField name="Jul Eje" numFmtId="0">
      <sharedItems containsBlank="1"/>
    </cacheField>
    <cacheField name="Ago Prog" numFmtId="0">
      <sharedItems containsBlank="1" containsMixedTypes="1" containsNumber="1" minValue="0.09" maxValue="0.33"/>
    </cacheField>
    <cacheField name="Ago Eje" numFmtId="0">
      <sharedItems containsBlank="1"/>
    </cacheField>
    <cacheField name="Sep Prog" numFmtId="0">
      <sharedItems containsBlank="1" containsMixedTypes="1" containsNumber="1" minValue="0.09" maxValue="1"/>
    </cacheField>
    <cacheField name="Sep Eje" numFmtId="0">
      <sharedItems containsBlank="1"/>
    </cacheField>
    <cacheField name="Oct Prog" numFmtId="0">
      <sharedItems containsBlank="1" containsMixedTypes="1" containsNumber="1" minValue="0.09" maxValue="0.5"/>
    </cacheField>
    <cacheField name="Oct Eje" numFmtId="0">
      <sharedItems containsBlank="1"/>
    </cacheField>
    <cacheField name="Nov Prog" numFmtId="0">
      <sharedItems containsBlank="1" containsMixedTypes="1" containsNumber="1" minValue="0.09" maxValue="0.5"/>
    </cacheField>
    <cacheField name="Nov Eje" numFmtId="0">
      <sharedItems containsBlank="1"/>
    </cacheField>
    <cacheField name="Dic Prog" numFmtId="0">
      <sharedItems containsBlank="1" containsMixedTypes="1" containsNumber="1" minValue="0.05" maxValue="1"/>
    </cacheField>
    <cacheField name="Dic Eje" numFmtId="0">
      <sharedItems containsBlank="1"/>
    </cacheField>
    <cacheField name="Suma de la programación mensual" numFmtId="9">
      <sharedItems containsBlank="1" containsMixedTypes="1" containsNumber="1" minValue="0" maxValue="1"/>
    </cacheField>
    <cacheField name="Fecha Inicio" numFmtId="14">
      <sharedItems containsDate="1" containsMixedTypes="1" minDate="2026-01-01T00:00:00" maxDate="2026-12-02T00:00:00"/>
    </cacheField>
    <cacheField name="Fecha Final" numFmtId="14">
      <sharedItems containsSemiMixedTypes="0" containsNonDate="0" containsDate="1" containsString="0" minDate="2026-02-27T00:00:00" maxDate="2027-01-01T00:00:00"/>
    </cacheField>
    <cacheField name="Evidencias" numFmtId="0">
      <sharedItems containsBlank="1" longText="1"/>
    </cacheField>
    <cacheField name="Dependencia" numFmtId="0">
      <sharedItems count="13">
        <s v="Oficina Asesora de Planeación "/>
        <s v="Subdirección de Asuntos Comunales"/>
        <s v="Gerencia de Escuela de la Participación"/>
        <s v="Subdirección de Promoción de la Participación"/>
        <s v="Gerencia de Instancias y Mecanismos de Participación"/>
        <s v="Gerencia de Juventud"/>
        <s v="Gerencia de Proyectos"/>
        <s v="Secretaría General"/>
        <s v="Subdirección de Fortalecimiento de la Organización Social"/>
        <s v="Oficina Asesora de Comunicaciones"/>
        <s v="Gerencia de Etnias"/>
        <s v="Gerencia de Mujer y Género"/>
        <s v="Oficina Jurídica"/>
      </sharedItems>
    </cacheField>
    <cacheField name="Presupuesto por actividad" numFmtId="0">
      <sharedItems containsBlank="1" containsMixedTypes="1" containsNumber="1" containsInteger="1" minValue="0" maxValue="0"/>
    </cacheField>
    <cacheField name="Funcionario(s) / Contratista Responsable(s) del reporte" numFmtId="0">
      <sharedItems containsBlank="1"/>
    </cacheField>
    <cacheField name="Funcionario(s) / Contratista Responsable de Revisión" numFmtId="0">
      <sharedItems/>
    </cacheField>
    <cacheField name="Responsable de Aprobación"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7">
  <r>
    <s v="5- Bogotá Confía en su Gobierno "/>
    <s v="Programa 33: Fortalecimiento institucional para un gobierno confiable"/>
    <s v="Implementar 1 Estrategia(s) para fortalecimiento de la gestión institucional y operativa"/>
    <s v="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s v="Politica de Planeación Institucional"/>
    <s v="Plan de Acción Institucional"/>
    <s v="N.A."/>
    <s v="8066. Fortalecimiento de la gestión Intitucional del IDPAC en el marco de la ejecución del Plan de Desarrollo de Bogotá D.C. "/>
    <s v="N.A."/>
    <s v="N.A."/>
    <s v="Desarrollo de la Primera Fase de revisión y actualización del Sistema Integrado de Gestión y los procesos que lo integran "/>
    <s v="Plan de Acción Institucional"/>
    <n v="1"/>
    <x v="0"/>
    <s v="(Procesos actualizados Fase 1 / Total de procesos Programados en Fase 1 del SIG) × 100"/>
    <m/>
    <m/>
    <n v="0.05"/>
    <m/>
    <n v="0.1"/>
    <m/>
    <n v="0.1"/>
    <m/>
    <n v="0.1"/>
    <m/>
    <n v="0.1"/>
    <m/>
    <n v="0.1"/>
    <m/>
    <n v="0.1"/>
    <m/>
    <n v="0.1"/>
    <m/>
    <n v="0.1"/>
    <m/>
    <n v="0.1"/>
    <m/>
    <n v="0.05"/>
    <m/>
    <n v="0.99999999999999989"/>
    <d v="2026-02-02T00:00:00"/>
    <d v="2026-12-31T00:00:00"/>
    <s v="Sistema Integrado de Gestión y Mapa de Procesos y Procesos actualizados"/>
    <x v="0"/>
    <n v="0"/>
    <s v="Personal Designado"/>
    <s v="Jefe Oficina Asesora de Planeación"/>
    <s v="Dirección General "/>
  </r>
  <r>
    <s v="5- Bogotá Confía en su Gobierno "/>
    <s v="Programa 33: Fortalecimiento institucional para un gobierno confiable"/>
    <s v="Implementar 1 Estrategia(s) para fortalecimiento de la gestión institucional y operativa"/>
    <s v="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s v="Politica de Planeación Institucional"/>
    <s v="Plan de Acción Institucional"/>
    <s v="N.A."/>
    <s v="8066. Fortalecimiento de la gestión Intitucional del IDPAC en el marco de la ejecución del Plan de Desarrollo de Bogotá D.C. "/>
    <s v="N.A."/>
    <s v="N.A."/>
    <s v="Fortalecimiento del esquema de seguimiento a la ejecución física y presupuestal de los proyectos de inversión de la Entidad "/>
    <s v="Plan de Acción Institucional"/>
    <n v="1"/>
    <x v="1"/>
    <s v="(Proyectos con seguimiento / Total de proyectos) × 100"/>
    <m/>
    <m/>
    <n v="0.05"/>
    <m/>
    <n v="0.1"/>
    <m/>
    <n v="0.1"/>
    <m/>
    <n v="0.1"/>
    <m/>
    <n v="0.1"/>
    <m/>
    <n v="0.1"/>
    <m/>
    <n v="0.1"/>
    <m/>
    <n v="0.1"/>
    <m/>
    <n v="0.1"/>
    <m/>
    <n v="0.1"/>
    <m/>
    <n v="0.05"/>
    <m/>
    <n v="0.99999999999999989"/>
    <d v="2026-02-02T00:00:00"/>
    <d v="2026-12-31T00:00:00"/>
    <s v="Reportes de Seguimiento Segplan - Bog Data Proyectos de Inversión "/>
    <x v="0"/>
    <n v="0"/>
    <s v="Personal Designado"/>
    <s v="Jefe Oficina Asesora de Planeación"/>
    <s v="Dirección General "/>
  </r>
  <r>
    <s v="5- Bogotá Confía en su Gobierno "/>
    <s v="Programa 33: Fortalecimiento institucional para un gobierno confiable"/>
    <s v="Implementar 1 Estrategia(s) para fortalecimiento de la gestión institucional y operativa"/>
    <s v="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s v="Politica de Planeación Institucional"/>
    <s v="Plan de Acción Institucional"/>
    <s v="N.A."/>
    <s v="8066. Fortalecimiento de la gestión Intitucional del IDPAC en el marco de la ejecución del Plan de Desarrollo de Bogotá D.C. "/>
    <s v="N.A."/>
    <s v="N.A."/>
    <s v="Revisión y actualización de la Política de Administración de Riesgos y el Mapa de Riesgos Intitucionales "/>
    <s v="Plan de Acción Institucional"/>
    <n v="1"/>
    <x v="2"/>
    <s v="(Actividades ejecutadas / Actividades programadas) × 100"/>
    <m/>
    <m/>
    <n v="0.05"/>
    <m/>
    <n v="0.1"/>
    <m/>
    <n v="0.1"/>
    <m/>
    <n v="0.1"/>
    <m/>
    <n v="0.1"/>
    <m/>
    <n v="0.1"/>
    <m/>
    <n v="0.1"/>
    <m/>
    <n v="0.1"/>
    <m/>
    <n v="0.1"/>
    <m/>
    <n v="0.1"/>
    <m/>
    <n v="0.05"/>
    <m/>
    <n v="0.99999999999999989"/>
    <d v="2026-02-02T00:00:00"/>
    <d v="2026-12-31T00:00:00"/>
    <s v="Política de Administración de Riesgos y Mapa de Riesgos actualizados "/>
    <x v="0"/>
    <n v="0"/>
    <s v="Personal Designado"/>
    <s v="Jefe Oficina Asesora de Planeación"/>
    <s v="Dirección General "/>
  </r>
  <r>
    <s v="5- Bogotá Confía en su Gobierno "/>
    <s v="Programa 33: Fortalecimiento institucional para un gobierno confiable"/>
    <s v="Implementar 1 Estrategia(s) para fortalecimiento de la gestión institucional y operativa"/>
    <s v="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s v="Seguimiento y evaluación del desempeño institucional"/>
    <s v="Plan de Acción Institucional"/>
    <s v="N.A."/>
    <s v="8066. Fortalecimiento de la gestión Intitucional del IDPAC en el marco de la ejecución del Plan de Desarrollo de Bogotá D.C. "/>
    <s v="N.A."/>
    <s v="N.A."/>
    <s v="Realizar el seguimiento al Plan de Acción Institucional"/>
    <s v="Plan de Acción Institucional"/>
    <n v="1"/>
    <x v="3"/>
    <s v="(Reportes entregados a tiempo / Reportes programados) × 100"/>
    <m/>
    <m/>
    <n v="0.05"/>
    <m/>
    <n v="0.1"/>
    <m/>
    <n v="0.1"/>
    <m/>
    <n v="0.1"/>
    <m/>
    <n v="0.1"/>
    <m/>
    <n v="0.1"/>
    <m/>
    <n v="0.1"/>
    <m/>
    <n v="0.1"/>
    <m/>
    <n v="0.1"/>
    <m/>
    <n v="0.1"/>
    <m/>
    <n v="0.05"/>
    <m/>
    <n v="0.99999999999999989"/>
    <d v="2026-02-02T00:00:00"/>
    <d v="2026-12-31T00:00:00"/>
    <s v="Seguimientoal Plan de Acción Institucional "/>
    <x v="0"/>
    <n v="0"/>
    <s v="Personal Designado"/>
    <s v="Jefe Oficina Asesora de Planeación"/>
    <s v="Dirección General "/>
  </r>
  <r>
    <s v="5- Bogotá Confía en su Gobierno "/>
    <s v="Programa 33: Fortalecimiento institucional para un gobierno confiable"/>
    <s v="Implementar 1 Estrategia(s) para fortalecimiento de la gestión institucional y operativa"/>
    <s v="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s v="Seguimiento y evaluación del desempeño institucional"/>
    <s v="Plan de Acción Institucional"/>
    <s v="N.A."/>
    <s v="8066. Fortalecimiento de la gestión Intitucional del IDPAC en el marco de la ejecución del Plan de Desarrollo de Bogotá D.C. "/>
    <s v="N.A."/>
    <s v="N.A."/>
    <s v="Realizar el monitoreo, en calidad de segunda línea de defensa, al cumplimiento de las acciones formuladas, coordinadas y ejecutadas por las dependencias responsables en el marco del Plan de Acción Territorial"/>
    <s v="Plan de Acción Institucional"/>
    <n v="1"/>
    <x v="4"/>
    <s v="(Acciones implementadas / Acciones aprobadas) × 100"/>
    <m/>
    <m/>
    <n v="0.05"/>
    <m/>
    <n v="0.1"/>
    <m/>
    <n v="0.1"/>
    <m/>
    <n v="0.1"/>
    <m/>
    <n v="0.1"/>
    <m/>
    <n v="0.1"/>
    <m/>
    <n v="0.1"/>
    <m/>
    <n v="0.1"/>
    <m/>
    <n v="0.1"/>
    <m/>
    <n v="0.1"/>
    <m/>
    <n v="0.05"/>
    <m/>
    <n v="0.99999999999999989"/>
    <d v="2026-02-02T00:00:00"/>
    <d v="2026-12-31T00:00:00"/>
    <s v="Seguimiento al Plan de Acción Territorial "/>
    <x v="0"/>
    <n v="0"/>
    <s v="Personal Designado"/>
    <s v="Jefe Oficina Asesora de Planeación"/>
    <s v="Dirección General "/>
  </r>
  <r>
    <s v="5- Bogotá Confía en su Gobierno "/>
    <s v="Programa 33: Fortalecimiento institucional para un gobierno confiable"/>
    <s v="Implementar 1 Estrategia(s) para fortalecimiento de la gestión institucional y operativa"/>
    <s v="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s v="Seguimiento y evaluación del desempeño institucional"/>
    <s v="Plan de Acción Institucional"/>
    <s v="N.A."/>
    <s v="8066. Fortalecimiento de la gestión Intitucional del IDPAC en el marco de la ejecución del Plan de Desarrollo de Bogotá D.C. "/>
    <s v="N.A."/>
    <s v="N.A."/>
    <s v="Fortalecer el proceso de revisión, formulación, adopción, implementación y seguimiento del  PIGA y PACA"/>
    <s v="Plan de Acción Institucional"/>
    <n v="1"/>
    <x v="5"/>
    <s v="(Seguimientos realizados / Seguimientos programados) × 100"/>
    <m/>
    <m/>
    <n v="0.05"/>
    <m/>
    <n v="0.1"/>
    <m/>
    <n v="0.1"/>
    <m/>
    <n v="0.1"/>
    <m/>
    <n v="0.1"/>
    <m/>
    <n v="0.1"/>
    <m/>
    <n v="0.1"/>
    <m/>
    <n v="0.1"/>
    <m/>
    <n v="0.1"/>
    <m/>
    <n v="0.1"/>
    <m/>
    <n v="0.05"/>
    <m/>
    <n v="0.99999999999999989"/>
    <d v="2026-02-02T00:00:00"/>
    <d v="2026-12-31T00:00:00"/>
    <s v="Seguimiento del  PIGA y PACA "/>
    <x v="0"/>
    <n v="0"/>
    <s v="Personal Designado"/>
    <s v="Jefe Oficina Asesora de Planeación"/>
    <s v="Dirección General "/>
  </r>
  <r>
    <s v="Objetivo 5: Bogotá confía en su Gobierno"/>
    <s v="Programa 39: Camino hacia una democracia deliberativa con un gobierno cercano a la gente y con participación ciudadana"/>
    <s v="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1"/>
    <s v="8131 - Implementación de mecanismos de participación que potencian el desarrollo territorial Bogotá D.C."/>
    <s v="2.REDES DE ARTICULACIÓN"/>
    <s v="2.2 Redes externas "/>
    <s v="Gestionar accciones de fortalecimiento para el desarrollo del proceso electoral de Juntas de Acción Comunal"/>
    <s v="Plan de Acción Institucional"/>
    <n v="1"/>
    <x v="6"/>
    <s v="Acciones de fortalecimiento ejecutadas​/Acciones programadas x 100"/>
    <m/>
    <m/>
    <n v="0.05"/>
    <m/>
    <n v="0.1"/>
    <m/>
    <n v="0.1"/>
    <m/>
    <n v="0.1"/>
    <m/>
    <n v="0.1"/>
    <m/>
    <n v="0.1"/>
    <m/>
    <n v="0.1"/>
    <m/>
    <n v="0.1"/>
    <m/>
    <n v="0.1"/>
    <m/>
    <n v="0.1"/>
    <m/>
    <n v="0.05"/>
    <m/>
    <n v="0.99999999999999989"/>
    <d v="2026-02-01T00:00:00"/>
    <d v="2026-12-31T00:00:00"/>
    <s v="Presentaciones, Actas de reunión, listado de asistencia y registro fotográfico"/>
    <x v="1"/>
    <n v="0"/>
    <s v="Personal Designado"/>
    <s v="Subdirector Asuntos Comunales"/>
    <s v="Subdirector Asuntos Comunales"/>
  </r>
  <r>
    <s v="Objetivo 5: Bogotá confía en su Gobierno"/>
    <s v="Programa 39: Camino hacia una democracia deliberativa con un gobierno cercano a la gente y con participación ciudadana"/>
    <s v="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1"/>
    <s v="8131 - Implementación de mecanismos de participación que potencian el desarrollo territorial Bogotá D.C."/>
    <s v="2.REDES DE ARTICULACIÓN"/>
    <s v="2.2 Redes externas "/>
    <s v="Verificación sobre el cumplimiento de los lineamientos establecidos en los procesos de Inspección, Vigilancia y Control, en las organizaciones comunales"/>
    <s v="Plan de Acción Institucional"/>
    <n v="1"/>
    <x v="7"/>
    <s v="Organizaciones verificadas/Organizaciones que cumplen lineamientos​ x 100"/>
    <m/>
    <m/>
    <n v="0.05"/>
    <m/>
    <n v="0.1"/>
    <m/>
    <n v="0.1"/>
    <m/>
    <n v="0.1"/>
    <m/>
    <n v="0.1"/>
    <m/>
    <n v="0.1"/>
    <m/>
    <n v="0.1"/>
    <m/>
    <n v="0.1"/>
    <m/>
    <n v="0.1"/>
    <m/>
    <n v="0.1"/>
    <m/>
    <n v="0.05"/>
    <m/>
    <n v="0.99999999999999989"/>
    <d v="2026-02-01T00:00:00"/>
    <d v="2026-12-31T00:00:00"/>
    <s v="Presentaciones, Actas de reunión, listado de asistencia y registro fotográfico"/>
    <x v="1"/>
    <n v="0"/>
    <s v="Personal Designado"/>
    <s v="Subdirector Asuntos Comunales"/>
    <s v="Subdirector Asuntos Comunales"/>
  </r>
  <r>
    <s v="Objetivo 5: Bogotá confía en su Gobierno"/>
    <s v="Programa 39: Camino hacia una democracia deliberativa con un gobierno cercano a la gente y con participación ciudadana"/>
    <s v="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1"/>
    <s v="8131 - Implementación de mecanismos de participación que potencian el desarrollo territorial Bogotá D.C."/>
    <s v="2.REDES DE ARTICULACIÓN"/>
    <s v="2.2 Redes externas "/>
    <s v="Gestionar de manera oportuna las acciones relacionadas con los informes preliminares de IVC y la promocion de aquellas que trascienden a un procesio preliminar sancionatorio de IVC"/>
    <s v="Plan de Acción Institucional"/>
    <n v="1"/>
    <x v="8"/>
    <s v="Casos que avanzan a proceso preliminar sancionatorio/Total Informes Preliminares x 100"/>
    <m/>
    <m/>
    <n v="0.05"/>
    <m/>
    <n v="0.1"/>
    <m/>
    <n v="0.1"/>
    <m/>
    <n v="0.1"/>
    <m/>
    <n v="0.1"/>
    <m/>
    <n v="0.1"/>
    <m/>
    <n v="0.1"/>
    <m/>
    <n v="0.1"/>
    <m/>
    <n v="0.1"/>
    <m/>
    <n v="0.1"/>
    <m/>
    <n v="0.05"/>
    <m/>
    <n v="0.99999999999999989"/>
    <d v="2026-02-01T00:00:00"/>
    <d v="2026-12-31T00:00:00"/>
    <s v="Presentaciones, Actas de reunión, listado de asistencia y registro fotográfico"/>
    <x v="1"/>
    <n v="0"/>
    <s v="Personal Designado"/>
    <s v="Subdirector Asuntos Comunales"/>
    <s v="Subdirector Asuntos Comunales"/>
  </r>
  <r>
    <s v="Objetivo 5: Bogotá confía en su Gobierno"/>
    <s v="Programa 39: Camino hacia una democracia deliberativa con un gobierno cercano a la gente y con participación ciudadana"/>
    <s v="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1"/>
    <s v="8131 - Implementación de mecanismos de participación que potencian el desarrollo territorial Bogotá D.C."/>
    <s v="2.REDES DE ARTICULACIÓN"/>
    <s v="2.2 Redes externas "/>
    <s v="Gestionar de manera efectiva las funciones de la Secretaria Técnica de los consejos locales y distrital de propiedad horizontal"/>
    <s v="Programa de Transparencia y Etica Pública - PTEP"/>
    <n v="1"/>
    <x v="9"/>
    <s v="Compromisos formalizados y notificados oportunamente​/Total compromisos adquiridos x 100"/>
    <m/>
    <m/>
    <n v="0.05"/>
    <m/>
    <n v="0.1"/>
    <m/>
    <n v="0.1"/>
    <m/>
    <n v="0.1"/>
    <m/>
    <n v="0.1"/>
    <m/>
    <n v="0.1"/>
    <m/>
    <n v="0.1"/>
    <m/>
    <n v="0.1"/>
    <m/>
    <n v="0.1"/>
    <m/>
    <n v="0.1"/>
    <m/>
    <n v="0.05"/>
    <m/>
    <n v="0.99999999999999989"/>
    <d v="2026-02-01T00:00:00"/>
    <d v="2026-12-31T00:00:00"/>
    <s v="Pantallazo de verificacion de la actualizaación del link de transparencia."/>
    <x v="1"/>
    <n v="0"/>
    <s v="Personal Designado"/>
    <s v="Subdirector Asuntos Comunales"/>
    <s v="Subdirector Asuntos Comunales"/>
  </r>
  <r>
    <s v="Objetivo 5: Bogotá confía en su Gobierno"/>
    <s v="Programa 39: Camino hacia una democracia deliberativa con un gobierno cercano a la gente y con participación ciudadana"/>
    <s v="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1"/>
    <s v="8131 - Implementación de mecanismos de participación que potencian el desarrollo territorial Bogotá D.C."/>
    <s v="2.REDES DE ARTICULACIÓN"/>
    <s v="2.2 Redes externas "/>
    <s v="Fortalecer en las organizaciones comunales, la implementación del Modelo de fortalecimiento."/>
    <s v="Plan de Acción Institucional"/>
    <n v="1"/>
    <x v="10"/>
    <s v="Organizaciones que implementan el modelo/ Organizaciones priorizadas x 100"/>
    <m/>
    <m/>
    <n v="0.05"/>
    <m/>
    <n v="0.1"/>
    <m/>
    <n v="0.1"/>
    <m/>
    <n v="0.1"/>
    <m/>
    <n v="0.1"/>
    <m/>
    <n v="0.1"/>
    <m/>
    <n v="0.1"/>
    <m/>
    <n v="0.1"/>
    <m/>
    <n v="0.1"/>
    <m/>
    <n v="0.1"/>
    <m/>
    <n v="0.05"/>
    <m/>
    <n v="0.99999999999999989"/>
    <d v="2026-02-01T00:00:00"/>
    <d v="2026-12-31T00:00:00"/>
    <s v="Presentaciones, Actas de reunión, listado de asistencia y registro fotográfico"/>
    <x v="1"/>
    <n v="0"/>
    <s v="Personal Designado"/>
    <s v="Subdirector Asuntos Comunales"/>
    <s v="Subdirector Asuntos Comunales"/>
  </r>
  <r>
    <s v="Objetivo 5: Bogotá confía en su Gobierno"/>
    <s v="Programa 36: Innovación pública para la generación de confianza ciudadana"/>
    <s v="Implementar 100 Acción(es) con un enfoque interseccional en el marco del laboratorio de innovación en la relación gobierno y ciudadanía desarrollando prototipos que recojan retos ciudadanos para ser solucionados de manera colaborativa mejorando la participación incidente en Bogotá"/>
    <s v="5._x0009_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
    <s v="Participación Ciudadana en la Gestión Pública"/>
    <s v="Programa de Transparencia y Etica Pública - PTEP"/>
    <n v="12"/>
    <s v="8080 - Formación en capacidades democráticas en interrelación con la cualificación de la participación_x000a_incidente; con enfoques de cultura ciudadana, democrática y de paz Bogotá D.C."/>
    <s v="3.CULTURA DE LEGALIDAD Y ESTADO ABIERTO"/>
    <s v="3.2 Participación ciudadana y Rendición de cuentas _x000a_"/>
    <s v="Fortalecer el desarrollo de prototipos en el Laboratorio &quot;ParticiLab&quot;, con el proposito de mejorar la participación incidente en Bogotá"/>
    <s v="Plan de Acción Institucional"/>
    <n v="0.25"/>
    <x v="11"/>
    <s v="Porcentaje de avance en el desarrollo de prototipos/100%"/>
    <m/>
    <m/>
    <m/>
    <m/>
    <n v="0.2"/>
    <m/>
    <m/>
    <m/>
    <n v="0.2"/>
    <m/>
    <m/>
    <m/>
    <n v="0.2"/>
    <m/>
    <m/>
    <m/>
    <n v="0.2"/>
    <m/>
    <m/>
    <m/>
    <n v="0.2"/>
    <m/>
    <m/>
    <m/>
    <s v="100%%"/>
    <d v="2026-03-01T00:00:00"/>
    <d v="2026-11-30T00:00:00"/>
    <s v="Actas y Listados de asistencia"/>
    <x v="2"/>
    <m/>
    <s v="Personal Designado"/>
    <s v="Personal Designado"/>
    <s v="Gerente de Escuela de la Participación"/>
  </r>
  <r>
    <s v="Objetivo 5: Bogotá confía en su Gobierno"/>
    <s v="Programa 39: Camino hacia una democracia deliberativa con un gobierno cercano a la gente y con participación ciudadana"/>
    <s v="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5._x0009_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
    <s v="Participación Ciudadana en la Gestión Pública"/>
    <s v="Programa de Transparencia y Etica Pública - PTEP"/>
    <s v="N/A"/>
    <s v="PTEP-2026 Temática: Cultura de la legalidad y Estado Abierto. Acción Estratégica: Acceso a la información pública y transparencia."/>
    <s v="3.CULTURA DE LEGALIDAD Y ESTADO ABIERTO"/>
    <s v="3.1. Acceso a la información Pública y Transparencia "/>
    <s v="Verificar de manera permanente que la información de los procesos de formación cursos se encuentre publicado  en el link de transparencia de la página web de la Entidad."/>
    <s v="Plan de Acción Institucional"/>
    <n v="0.25"/>
    <x v="12"/>
    <s v="Total de validaciones de información publicada/solicitud de publicación"/>
    <m/>
    <m/>
    <m/>
    <m/>
    <n v="0.2"/>
    <m/>
    <m/>
    <m/>
    <n v="0.2"/>
    <m/>
    <m/>
    <m/>
    <n v="0.2"/>
    <m/>
    <m/>
    <m/>
    <n v="0.2"/>
    <m/>
    <m/>
    <m/>
    <n v="0.2"/>
    <m/>
    <m/>
    <m/>
    <n v="1"/>
    <d v="2026-03-01T00:00:00"/>
    <d v="2026-11-30T00:00:00"/>
    <s v="Informe"/>
    <x v="2"/>
    <n v="0"/>
    <s v="Personal Designado"/>
    <s v="Personal Designado"/>
    <s v="Gerente de Escuela de la Participación"/>
  </r>
  <r>
    <s v="5- Bogotá Confía en su Gobierno "/>
    <s v="Programa 33: Fortalecimiento institucional para un gobierno confiable"/>
    <s v="Implementar 1 Estrategia(s) para fortalecimiento de la gestión institucional y operativa"/>
    <s v="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s v="Politica de Planeación Institucional"/>
    <s v="Programa de Transparencia y Etica Pública - PTEP"/>
    <s v="N.A."/>
    <s v="8066. Fortalecimiento de la gestión Intitucional del IDPAC en el marco de la ejecución del Plan de Desarrollo de Bogotá D.C. "/>
    <s v="3.CULTURA DE LEGALIDAD Y ESTADO ABIERTO"/>
    <s v="3.2 Participación ciudadana y Rendición de cuentas _x000a__x000a_Debe tener en cuenta las actividades enmarcadas en:_x000a__x000a_Participación e Innovación en la Gestión Pública _x000a_Rendición de Cuentas"/>
    <s v="Definir, formular, implementar y hacer seguimiento a la  Estrategia de Rendición de Cuentas"/>
    <s v="Plan de Acción Institucional"/>
    <n v="1"/>
    <x v="13"/>
    <s v="Número de etapas cumplidas (definición, aprobación, implementación)​ x 100/ Número de etapas programadas (3)"/>
    <n v="0.1"/>
    <m/>
    <n v="0.9"/>
    <m/>
    <m/>
    <m/>
    <m/>
    <m/>
    <m/>
    <m/>
    <m/>
    <m/>
    <m/>
    <m/>
    <m/>
    <m/>
    <m/>
    <m/>
    <m/>
    <m/>
    <m/>
    <m/>
    <m/>
    <m/>
    <n v="1"/>
    <s v="21/02/206"/>
    <d v="2026-02-27T00:00:00"/>
    <s v="Estrategia de Rendición de Cuentas 2026"/>
    <x v="0"/>
    <n v="0"/>
    <s v="Personal Designado"/>
    <s v="Jefe Oficina Asesora de Planeación"/>
    <s v="Dirección General "/>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Programa de Transparencia y Etica Pública - PTEP"/>
    <s v="N/A"/>
    <s v="Actividad estratégica - Subdirección de Promoción de la Participación - Entregar 1550 incentivos para estimular y promover la participación incidente"/>
    <s v="3.CULTURA DE LEGALIDAD Y ESTADO ABIERTO"/>
    <s v="3.2 Participación ciudadana y Rendición de cuentas _x000a_"/>
    <s v="Monitorear y consolidar mensualmente los resultados de las acciones realizadas en el territorio (por localidad), emitiendo el informe de seguimiento correspondiente"/>
    <s v="Plan de Acción Institucional"/>
    <n v="1"/>
    <x v="14"/>
    <s v="Acciones ejecutadas/Acciones planificadas por localidad x 100"/>
    <m/>
    <m/>
    <n v="0.05"/>
    <m/>
    <n v="0.1"/>
    <m/>
    <n v="0.1"/>
    <m/>
    <n v="0.1"/>
    <m/>
    <n v="0.1"/>
    <m/>
    <n v="0.1"/>
    <m/>
    <n v="0.1"/>
    <m/>
    <n v="0.1"/>
    <m/>
    <n v="0.1"/>
    <m/>
    <n v="0.1"/>
    <m/>
    <n v="0.05"/>
    <m/>
    <n v="0.99999999999999989"/>
    <d v="2026-02-01T00:00:00"/>
    <d v="2026-12-31T00:00:00"/>
    <s v="Informes mensuales por Localidad"/>
    <x v="3"/>
    <n v="0"/>
    <s v="Personal Designado"/>
    <s v="Personal Designado"/>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Programa de Transparencia y Etica Pública - PTEP"/>
    <s v="N/A"/>
    <s v="Actividad estratégica - Subdirección de Promoción de la Participación - Elaborar 4 lineamientos con la metodología y cronograma para la implementación de los Presupuestos Participativos_x000a_e Innovación en Bogotá D.C"/>
    <s v="3.CULTURA DE LEGALIDAD Y ESTADO ABIERTO"/>
    <s v="3.2 Participación ciudadana y Rendición de cuentas _x000a_"/>
    <s v="En el marco del Comité Técnico de Presupuestos Participativos, coordinar con las diferentes instancias, los lineamientos definidos para el proceso de presupuestos participativos, incluyendo la formación y generación de capacidades ciudadanas."/>
    <s v="Plan de Acción Institucional"/>
    <n v="1"/>
    <x v="15"/>
    <s v="Lineamientos Implementados/ Lineamientos definidos x 100"/>
    <m/>
    <m/>
    <m/>
    <m/>
    <m/>
    <m/>
    <n v="0.33329999999999999"/>
    <m/>
    <m/>
    <m/>
    <m/>
    <m/>
    <n v="0.33329999999999999"/>
    <m/>
    <m/>
    <m/>
    <m/>
    <m/>
    <n v="0.33329999999999999"/>
    <m/>
    <m/>
    <m/>
    <m/>
    <m/>
    <n v="0.99990000000000001"/>
    <d v="2026-04-01T00:00:00"/>
    <d v="2026-10-31T00:00:00"/>
    <s v="Actas de reunión y demás documentos soporte"/>
    <x v="3"/>
    <n v="0"/>
    <s v="Personal Designado"/>
    <s v="Personal Designado"/>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Programa de Transparencia y Etica Pública - PTEP"/>
    <s v="N/A"/>
    <s v="Actividad estratégica - Subdirección de Promoción de la Participación - Elaborar 4 lineamientos con la metodología y cronograma para la implementación de los Presupuestos Participativos_x000a_e Innovación en Bogotá D.C"/>
    <s v="3.CULTURA DE LEGALIDAD Y ESTADO ABIERTO"/>
    <s v="3.2 Participación ciudadana y Rendición de cuentas _x000a_"/>
    <s v="En el marco de la Comisión Intersectorial de Participación - CIP, coordinar, articular, orientar y concertar las acciones de las entidades distritales en materia de promoción de la participación y fortalecimiento de la sociedad civil y sus organizaciones sociales."/>
    <s v="Plan de Acción Institucional"/>
    <n v="1"/>
    <x v="16"/>
    <s v="Acciones intersectoriales ejecutadas/Acciones intersectoriales cocertadas x 100"/>
    <m/>
    <m/>
    <m/>
    <m/>
    <m/>
    <m/>
    <n v="0.25"/>
    <m/>
    <m/>
    <m/>
    <m/>
    <m/>
    <n v="0.25"/>
    <m/>
    <m/>
    <m/>
    <n v="0.25"/>
    <m/>
    <m/>
    <m/>
    <m/>
    <m/>
    <n v="0.25"/>
    <m/>
    <n v="1"/>
    <d v="2026-04-01T00:00:00"/>
    <d v="2026-10-31T00:00:00"/>
    <s v="Actas de las sesiones de la CIP"/>
    <x v="3"/>
    <n v="0"/>
    <s v="Personal Designado"/>
    <s v="Personal Designado"/>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Programa de Transparencia y Etica Pública - PTEP"/>
    <s v="N/A"/>
    <s v="Actividad estratégica - Subdirección de Promoción de la Participación - Elaborar 4 lineamientos con la metodología y cronograma para la implementación de los Presupuestos Participativos_x000a_e Innovación en Bogotá D.C"/>
    <s v="3.CULTURA DE LEGALIDAD Y ESTADO ABIERTO"/>
    <s v="3.2 Participación ciudadana y Rendición de cuentas _x000a_"/>
    <s v="Generar los informes correspondientes al seguimiento del Plan de Acción de la Política Pública de Participación Incidente, con el fin de asegurar su cumplimiento. "/>
    <s v="Plan de Acción Institucional"/>
    <n v="1"/>
    <x v="17"/>
    <s v="Metas cumplidas_x000a_/metasprogramadas x 100 "/>
    <m/>
    <m/>
    <m/>
    <m/>
    <m/>
    <m/>
    <n v="0.25"/>
    <m/>
    <m/>
    <m/>
    <m/>
    <m/>
    <n v="0.25"/>
    <m/>
    <m/>
    <m/>
    <m/>
    <m/>
    <m/>
    <m/>
    <m/>
    <m/>
    <n v="0.5"/>
    <m/>
    <n v="1"/>
    <d v="2026-04-01T00:00:00"/>
    <d v="2026-12-31T00:00:00"/>
    <s v="Informe_x000a_Formato de seguimiento de la Política"/>
    <x v="3"/>
    <n v="0"/>
    <s v="Personal Designado"/>
    <s v="Personal Designado"/>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olítica de Transparencia, Acceso a la_x000a_Información Pública y Lucha_x000a_contra la Corrupción"/>
    <s v="Programa de Transparencia y Etica Pública - PTEP"/>
    <s v="N/A"/>
    <s v="PTEP-2026 Temática: Cultura de la legalidad y Estado Abierto. Acción Estratégica: Acceso a la información pública y transparencia."/>
    <s v="3.CULTURA DE LEGALIDAD Y ESTADO ABIERTO"/>
    <s v="3.2 Participación ciudadana y Rendición de cuentas _x000a_"/>
    <s v="Garantizar información transparente y disponible para la ciudadanía en la pagina web institucional, a cargo de la Subdirección de Promoción de la Participación"/>
    <s v="Plan de Acción Institucional"/>
    <n v="1"/>
    <x v="18"/>
    <s v="Contenidos publicados conforme a la normativa/Contenidos exigidos x 100"/>
    <m/>
    <m/>
    <m/>
    <m/>
    <n v="0.2"/>
    <m/>
    <m/>
    <m/>
    <n v="0.2"/>
    <m/>
    <m/>
    <m/>
    <n v="0.2"/>
    <m/>
    <m/>
    <m/>
    <n v="0.2"/>
    <m/>
    <m/>
    <m/>
    <n v="0.2"/>
    <m/>
    <m/>
    <m/>
    <n v="1"/>
    <d v="2026-03-01T00:00:00"/>
    <d v="2026-11-30T00:00:00"/>
    <s v="Informe"/>
    <x v="3"/>
    <n v="0"/>
    <s v="Personal Designado"/>
    <s v="Personal Designado"/>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Programa de Transparencia y Etica Pública - PTEP"/>
    <s v="N/A"/>
    <s v="PTEP-2026 Temática: Cultura de la legalidad y Estado Abierto. Acceso a la información pública y transparencia. "/>
    <s v="3.CULTURA DE LEGALIDAD Y ESTADO ABIERTO"/>
    <s v="3.2 Participación ciudadana y Rendición de cuentas _x000a_"/>
    <s v="Registrar y realizar con oportunidad, el seguimiento a los compromisos formulados por la Entidad en la platoforma de la Veeduría Distrital. (COLIBRI)"/>
    <s v="Plan de Acción Institucional"/>
    <n v="1"/>
    <x v="19"/>
    <s v="Compromisos cerrados / Total Compromisos registrados x 100"/>
    <m/>
    <m/>
    <m/>
    <m/>
    <n v="0.1"/>
    <m/>
    <n v="0.1"/>
    <m/>
    <n v="0.1"/>
    <m/>
    <n v="0.1"/>
    <m/>
    <n v="0.1"/>
    <m/>
    <n v="0.1"/>
    <m/>
    <n v="0.1"/>
    <m/>
    <n v="0.1"/>
    <m/>
    <n v="0.1"/>
    <m/>
    <n v="0.1"/>
    <m/>
    <n v="0.99999999999999989"/>
    <d v="2026-03-01T00:00:00"/>
    <d v="2026-12-31T00:00:00"/>
    <s v="Informe mensual"/>
    <x v="3"/>
    <n v="0"/>
    <s v="Personal Designado"/>
    <s v="Personal Designado"/>
    <s v="Subdirector de Promoción de la Participación"/>
  </r>
  <r>
    <s v="5- Bogotá Confía en su Gobierno "/>
    <s v="Programa 33: Fortalecimiento institucional para un gobierno confiable"/>
    <s v="Implementar 1 Estrategia(s) para fortalecimiento de la gestión institucional y operativa"/>
    <s v="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s v="Politica de Planeación Institucional"/>
    <s v="Programa de Transparencia y Etica Pública - PTEP"/>
    <s v="N.A."/>
    <s v="8066. Fortalecimiento de la gestión Intitucional del IDPAC en el marco de la ejecución del Plan de Desarrollo de Bogotá D.C. "/>
    <s v="3.CULTURA DE LEGALIDAD Y ESTADO ABIERTO"/>
    <s v="3.2 Participación ciudadana y Rendición de cuentas _x000a_"/>
    <s v="Fortalecer el proceso de revisión, implementación y seguimiento de las Políticas Públicas en las que interviene el IDPAC "/>
    <s v="Plan de Acción Institucional"/>
    <n v="1"/>
    <x v="20"/>
    <s v="(Políticas con seguimiento / Total de políticas) × 100"/>
    <m/>
    <m/>
    <n v="0.05"/>
    <m/>
    <n v="0.1"/>
    <m/>
    <n v="0.1"/>
    <m/>
    <n v="0.1"/>
    <m/>
    <n v="0.1"/>
    <m/>
    <n v="0.1"/>
    <m/>
    <n v="0.1"/>
    <m/>
    <n v="0.1"/>
    <m/>
    <n v="0.1"/>
    <m/>
    <n v="0.1"/>
    <m/>
    <n v="0.05"/>
    <m/>
    <n v="0.99999999999999989"/>
    <d v="2026-02-02T00:00:00"/>
    <d v="2026-12-31T00:00:00"/>
    <s v="Seguimiento de las Politicas Públicas"/>
    <x v="0"/>
    <n v="0"/>
    <s v="Personal Designado"/>
    <s v="Jefe Oficina Asesora de Planeación"/>
    <s v="Dirección General "/>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_x0009_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216"/>
    <s v="8131 - Implementación de mecanismos de participación que potencian el desarrollo territorial Bogotá D.C."/>
    <s v="3.CULTURA DE LEGALIDAD Y ESTADO ABIERTO"/>
    <s v="3.2 Participación ciudadana y Rendición de cuentas _x000a_"/>
    <s v="Realizar seguimiento a las actividades y acciones adelantadas en el marco del Consejo Consultivo de Participación y Consejo Distrital de la Bicicleta"/>
    <s v="Plan de Acción Institucional"/>
    <n v="0.2"/>
    <x v="21"/>
    <s v="(Número de sesiones realizadas / Número de sesioes programadas para la vigencia)*100"/>
    <m/>
    <m/>
    <m/>
    <m/>
    <n v="0.25"/>
    <m/>
    <m/>
    <m/>
    <m/>
    <m/>
    <n v="0.25"/>
    <m/>
    <m/>
    <m/>
    <m/>
    <m/>
    <n v="0.25"/>
    <m/>
    <m/>
    <m/>
    <m/>
    <m/>
    <n v="0.25"/>
    <m/>
    <n v="1"/>
    <d v="2026-03-01T00:00:00"/>
    <d v="2026-12-31T00:00:00"/>
    <s v="Actas de Reunión - Listados de Asistencia"/>
    <x v="4"/>
    <n v="0"/>
    <s v="Personal Designado"/>
    <s v="Personal Designado"/>
    <s v="Gerente de Instancias y Mecanismos de Participación"/>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_x0009_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216"/>
    <s v="8131 - Implementación de mecanismos de participación que potencian el desarrollo territorial Bogotá D.C."/>
    <s v="3.CULTURA DE LEGALIDAD Y ESTADO ABIERTO"/>
    <s v="3.2 Participación ciudadana y Rendición de cuentas _x000a_"/>
    <s v="Desarrollar acciones de fortalecimiento a Instancias de Participación ciudadana  formales y no formales en el marco del modelo establecido por la Gerencia"/>
    <s v="Plan de Acción Institucional"/>
    <n v="0.8"/>
    <x v="22"/>
    <s v="(No de Acciones de Fortalecimiento ejecutadas / No de Acciones de Fortalecimiento programadas)*100"/>
    <m/>
    <m/>
    <n v="0.05"/>
    <m/>
    <n v="0.1"/>
    <m/>
    <n v="0.1"/>
    <m/>
    <n v="0.1"/>
    <m/>
    <n v="0.1"/>
    <m/>
    <n v="0.1"/>
    <m/>
    <n v="0.1"/>
    <m/>
    <n v="0.1"/>
    <m/>
    <n v="0.1"/>
    <m/>
    <n v="0.1"/>
    <m/>
    <n v="0.05"/>
    <m/>
    <n v="0.99999999999999989"/>
    <d v="2026-02-01T00:00:00"/>
    <d v="2026-12-31T00:00:00"/>
    <s v="Ficha de Caracterización Diligenciada_x000a_Índice de Fortalecimiento a Instancias - IFIS, Plan de Fortalecimiento elaborado y con seguimiento,  Actas de Reunión - Listados de Asistencia - Certificados de cursos, Formatos - Documentos de apoyo"/>
    <x v="4"/>
    <n v="0"/>
    <s v="Personal Designado"/>
    <s v="Personal Designado"/>
    <s v="Gerente de Instancias y Mecanismos de Participación"/>
  </r>
  <r>
    <s v="Objetivo 5: Bogotá confía en su Gobierno"/>
    <s v="Programa 39: Camino hacia una democracia deliberativa con un gobierno cercano a la gente y con participación ciudadana"/>
    <s v="418 Implementar 35 Iniciativa(s) de producción de información que recojan información y datos diferenciados por sexo edad orientación sexual identidad de género estrato social pertenencia étnico-racial, identidad religiosa, ubicación geográfica discapacidad sobre las dinámicas retos y tendencias de participación incidente y paritaria que aportan datos claves para la ciudadanía y la toma de decisiones en materia de políticas públicas"/>
    <s v="5._x0009_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
    <s v="Participación Ciudadana en la Gestión Pública"/>
    <s v="Programa de Transparencia y Etica Pública - PTEP"/>
    <n v="12"/>
    <s v="8080 - Formación en capacidades democráticas en interrelación con la cualificación de la participación_x000a_incidente; con enfoques de cultura ciudadana, democrática y de paz Bogotá D.C."/>
    <s v="3.CULTURA DE LEGALIDAD Y ESTADO ABIERTO"/>
    <s v="3.2 Participación ciudadana y Rendición de cuentas _x000a_"/>
    <s v="Fotalecer el esquema de analisis de datos en las lineas de investigación del observatorio para la generación de informes que sirvan para la toma de decisiones incorporando enfoques de cultura ciudadana, democrática y de paz."/>
    <s v="Plan de Gestión del Conocimiento; Plan de Acción Territorial"/>
    <n v="0.25"/>
    <x v="23"/>
    <s v="Porcentaje de avance en el desarrollo de  analisis de datos para la generación de informes /100%"/>
    <m/>
    <m/>
    <m/>
    <m/>
    <m/>
    <m/>
    <m/>
    <m/>
    <m/>
    <m/>
    <n v="0.4"/>
    <m/>
    <m/>
    <m/>
    <m/>
    <m/>
    <m/>
    <m/>
    <n v="0.5"/>
    <m/>
    <m/>
    <m/>
    <n v="0.1"/>
    <m/>
    <n v="1"/>
    <d v="2026-06-01T00:00:00"/>
    <d v="2026-12-31T00:00:00"/>
    <s v="Documentos de análisis y/o_x000a_Actas de reuniones y/o_x000a_Correos Electrónico"/>
    <x v="2"/>
    <n v="0"/>
    <s v="Personal Designado"/>
    <s v="Personal Designado"/>
    <s v="Gerente de Escuela de la Participación"/>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s v="N/A_x000a_"/>
    <s v="Actividad estratégica - Gerencia de Juventud"/>
    <s v="3.CULTURA DE LEGALIDAD Y ESTADO ABIERTO"/>
    <s v="3.2 Participación ciudadana y Rendición de cuentas _x000a_"/>
    <s v="Gestionar acciones para la construcción e implementación de agendas de juventud en los escenarios de diálogo mixto del Sistema Distrital de Juventud."/>
    <s v="Plan de Acción Institucional"/>
    <n v="0.2"/>
    <x v="24"/>
    <s v="Número de acciones realizadas en los escenarios y plataformas de juventud / Número total de acciones planificadas en dichos escenarios x 100"/>
    <m/>
    <m/>
    <m/>
    <m/>
    <n v="0.1"/>
    <m/>
    <n v="0.1"/>
    <m/>
    <n v="0.1"/>
    <m/>
    <n v="0.1"/>
    <m/>
    <n v="0.1"/>
    <m/>
    <n v="0.1"/>
    <m/>
    <n v="0.1"/>
    <m/>
    <n v="0.1"/>
    <m/>
    <n v="0.1"/>
    <m/>
    <n v="0.1"/>
    <m/>
    <n v="0.99999999999999989"/>
    <d v="2026-03-01T00:00:00"/>
    <d v="2026-12-31T00:00:00"/>
    <s v="Actas de reunión, listado de asistencia y registro fotográfico y/o agendas juveniles."/>
    <x v="5"/>
    <n v="0"/>
    <s v="Personal Designado"/>
    <s v="Gerencia de Juventud"/>
    <s v="Gerencia de Juventud"/>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s v="N/A_x000a_"/>
    <s v="Actividad estratégica - Gerencia de Juventud"/>
    <s v="3.CULTURA DE LEGALIDAD Y ESTADO ABIERTO"/>
    <s v="3.2 Participación ciudadana y Rendición de cuentas _x000a_"/>
    <s v="Ejercer la secretaría técnica en las sesiones de la Mesa Distrital de Juventud."/>
    <s v="Plan de Acción Institucional"/>
    <n v="0.2"/>
    <x v="25"/>
    <s v="Sesiones con secretaría técnica realizada/ total de sesiones programadas x 100"/>
    <m/>
    <m/>
    <m/>
    <m/>
    <n v="0.1"/>
    <m/>
    <n v="0.1"/>
    <m/>
    <n v="0.1"/>
    <m/>
    <n v="0.1"/>
    <m/>
    <n v="0.1"/>
    <m/>
    <n v="0.1"/>
    <m/>
    <n v="0.1"/>
    <m/>
    <n v="0.1"/>
    <m/>
    <n v="0.1"/>
    <m/>
    <n v="0.1"/>
    <m/>
    <n v="0.99999999999999989"/>
    <d v="2026-03-01T00:00:00"/>
    <d v="2026-12-31T00:00:00"/>
    <s v="Actas de reunión, listado de asistencia y registro fotográfico."/>
    <x v="5"/>
    <n v="0"/>
    <s v="Personal Designado"/>
    <s v="Gerencia de Juventud"/>
    <s v="Gerencia de Juventud"/>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s v="N/A_x000a_"/>
    <s v="Actividad estratégica - Gerencia de Juventud"/>
    <s v="3.CULTURA DE LEGALIDAD Y ESTADO ABIERTO"/>
    <s v="3.2 Participación ciudadana y Rendición de cuentas _x000a_"/>
    <s v="Participar en los Comités Operativos Locales de Juventud, para socializar los avances correspondientes a los productos a cargo del IDPAC en La Política Publica Distrital de Juventud."/>
    <s v="Plan de Acción Institucional"/>
    <n v="0.2"/>
    <x v="26"/>
    <s v="Comités locales en los que se participo / Total de Comités programados x 100"/>
    <m/>
    <m/>
    <m/>
    <m/>
    <n v="0.1"/>
    <m/>
    <n v="0.1"/>
    <m/>
    <n v="0.1"/>
    <m/>
    <n v="0.1"/>
    <m/>
    <n v="0.1"/>
    <m/>
    <n v="0.1"/>
    <m/>
    <n v="0.1"/>
    <m/>
    <n v="0.1"/>
    <m/>
    <n v="0.1"/>
    <m/>
    <n v="0.1"/>
    <m/>
    <n v="0.99999999999999989"/>
    <d v="2026-03-01T00:00:00"/>
    <d v="2026-12-31T00:00:00"/>
    <s v="Actas de reunión, listado de asistencia y registro fotográfico."/>
    <x v="5"/>
    <n v="0"/>
    <s v="Personal Designado"/>
    <s v="Gerencia de Juventud"/>
    <s v="Gerencia de Juventud"/>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s v="N/A_x000a_"/>
    <s v="Actividad estratégica - Gerencia de Juventud"/>
    <s v="3.CULTURA DE LEGALIDAD Y ESTADO ABIERTO"/>
    <s v="3.2 Participación ciudadana y Rendición de cuentas _x000a_"/>
    <s v="Acompañar y hacer seguimiento a las sesiones de la Comisión de Concertación y Decisión de Juventudes, de conformidad al Decreto 614 de 2022."/>
    <s v="Plan de Acción Institucional"/>
    <n v="0.2"/>
    <x v="27"/>
    <s v="Porcentaje de sesiones de la Comisión de Concertación acompañadas y con seguimiento/Total de sesiones programadas x 100"/>
    <m/>
    <m/>
    <m/>
    <m/>
    <m/>
    <m/>
    <n v="0.25"/>
    <m/>
    <m/>
    <m/>
    <m/>
    <m/>
    <n v="0.25"/>
    <m/>
    <m/>
    <m/>
    <m/>
    <m/>
    <n v="0.25"/>
    <m/>
    <m/>
    <m/>
    <n v="0.25"/>
    <m/>
    <n v="1"/>
    <d v="2026-04-01T00:00:00"/>
    <d v="2026-12-31T00:00:00"/>
    <s v="Actas de reunión, listado de asistencia y registro fotográfico."/>
    <x v="5"/>
    <n v="0"/>
    <s v="Personal Designado"/>
    <s v="Gerencia de Juventud"/>
    <s v="Gerencia de Juventud"/>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s v="N/A_x000a_"/>
    <s v="Actividad estratégica - Gerencia de Juventud"/>
    <s v="3.CULTURA DE LEGALIDAD Y ESTADO ABIERTO"/>
    <s v="3.2 Participación ciudadana y Rendición de cuentas _x000a_"/>
    <s v="Acompañar y apoyar las acciones concertadas en las Plataformas Locales y /o Distrital de Juventud."/>
    <s v="Plan de Acción Institucional"/>
    <n v="0.2"/>
    <x v="28"/>
    <s v="Acciones apoyadas /Total acciones concertadas x 100"/>
    <m/>
    <m/>
    <m/>
    <m/>
    <n v="0.1"/>
    <m/>
    <n v="0.1"/>
    <m/>
    <n v="0.1"/>
    <m/>
    <n v="0.1"/>
    <m/>
    <n v="0.1"/>
    <m/>
    <n v="0.1"/>
    <m/>
    <n v="0.1"/>
    <m/>
    <n v="0.1"/>
    <m/>
    <n v="0.1"/>
    <m/>
    <n v="0.1"/>
    <m/>
    <n v="0.99999999999999989"/>
    <d v="2026-03-01T00:00:00"/>
    <d v="2026-12-31T00:00:00"/>
    <s v="Actas de reunión, listado de asistencia y registro fotográfico."/>
    <x v="5"/>
    <n v="0"/>
    <s v="Personal Designado"/>
    <s v="Gerencia de Juventud"/>
    <s v="Gerencia de Juventud"/>
  </r>
  <r>
    <s v="5- Bogotá Confía en su Gobierno "/>
    <s v="Programa 33: Fortalecimiento institucional para un gobierno confiable"/>
    <s v="Implementar 1 Estrategia(s) para fortalecimiento de la gestión institucional y operativa"/>
    <s v="Objetivo Estratégico 1: 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s v="Politica de Planeación Institucional"/>
    <s v="Programa de Transparencia y Etica Pública - PTEP"/>
    <s v="N.A."/>
    <s v="8066. Fortalecimiento de la gestión Intitucional del IDPAC en el marco de la ejecución del Plan de Desarrollo de Bogotá D.C. "/>
    <s v="4.INICIATIVAS ADICIONALES"/>
    <s v="4.1 Iniciativas adicionales _x000a__x000a_Debe tener en cuenta las actividades enmarcadas en:_x000a_Mejora en la Atención y Servicio a la Ciudadanía_x000a_Racionalización de Trámites_x000a_"/>
    <s v="Definir, aprobar, registrar, implementar y hacer seguimiento a la Estrategia institucional de racionalización de trámites."/>
    <s v="Plan de Acción Institucional"/>
    <n v="1"/>
    <x v="29"/>
    <s v="Número de etapas cumplidas (definición, aprobación, implementación)​ x 100/ Número de etapas programadas (4)"/>
    <n v="0.1"/>
    <m/>
    <n v="0.9"/>
    <m/>
    <m/>
    <m/>
    <m/>
    <m/>
    <m/>
    <m/>
    <m/>
    <m/>
    <m/>
    <m/>
    <m/>
    <m/>
    <m/>
    <m/>
    <m/>
    <m/>
    <m/>
    <m/>
    <m/>
    <m/>
    <n v="1"/>
    <s v="21/02/206"/>
    <d v="2026-02-27T00:00:00"/>
    <s v="Estrategia de Racionalización de Trámites 2026"/>
    <x v="0"/>
    <n v="0"/>
    <s v="Personal Designado"/>
    <s v="Jefe Oficina Asesora de Planeación"/>
    <s v="Dirección General "/>
  </r>
  <r>
    <s v="Objetivo 5: Bogotá confía en su Gobierno"/>
    <s v="Programa 39: Camino hacia una democracia deliberativa con un gobierno cercano a la gente y con participación ciudadana"/>
    <s v="424 Implementar 1 Metodología(s) conducente a la implementación y seguimiento de convenios solidarios para facilitar el aprovechamiento en bienes fiscales y de carácter comunitario en salones comunales así como en estacionamiento en zonas de cesión con uso de parqueadero de carácter barrial con uso comunitario que no hagan parte de la red de estacionamientos públicos y privados de conexión al sistema de transporte"/>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1"/>
    <s v="8131 - Implementación de mecanismos de participación que potencian el desarrollo territorial Bogotá D.C."/>
    <s v="4.INICIATIVAS ADICIONALES"/>
    <s v="4.1 Iniciativas adicionales "/>
    <s v="Gestionar de manera oportuna la atención de requerimientos de las organizaciones comunales de primer y segundo grado "/>
    <s v="Plan de Acción Institucional"/>
    <n v="1"/>
    <x v="30"/>
    <s v=" Requerimientos atendidos dentro del plazo​/Total de requerimientos recibidos x 100"/>
    <m/>
    <m/>
    <n v="0.05"/>
    <m/>
    <n v="0.1"/>
    <m/>
    <n v="0.1"/>
    <m/>
    <n v="0.1"/>
    <m/>
    <n v="0.1"/>
    <m/>
    <n v="0.1"/>
    <m/>
    <n v="0.1"/>
    <m/>
    <n v="0.1"/>
    <m/>
    <n v="0.1"/>
    <m/>
    <n v="0.1"/>
    <m/>
    <n v="0.05"/>
    <m/>
    <n v="0.99999999999999989"/>
    <d v="2026-02-01T00:00:00"/>
    <d v="2026-12-31T00:00:00"/>
    <s v="Presentaciones, Actas de reunión, listado de asistencia y registro fotográfico"/>
    <x v="1"/>
    <n v="0"/>
    <s v="Personal Designado"/>
    <s v="Subdirector Asuntos Comunales"/>
    <s v="Subdirector Asuntos Comunales"/>
  </r>
  <r>
    <s v="Objetivo 5: Bogotá confía en su Gobierno"/>
    <s v="Programa 39: Camino hacia una democracia deliberativa con un gobierno cercano a la gente y con participación ciudadana"/>
    <s v="417 Fortalecer las competencias ciudadanas de 120.000 personas en sus diferencias, diversidades y formas organizativas para la participación incidente y la construcción de acuerdos que robustezcan el tejido social incorporando enfoque de género, diferencial y poblacional, entre las que se incluirán 2.000 contratistas capacitados sobre la Ley Estatutaria de ciudadanía Juvenil"/>
    <s v="5._x0009_Consolidar el observatorio de la participación y el laboratorio de innovación social como fuente de producción de información y contenidos que faciliten la toma de decisiones en materia de participación de manera documentada que contribuya a la ejecución e impacto de las políticas públicas a cargo del IDPAC.  "/>
    <s v="Participación Ciudadana en la Gestión Pública"/>
    <s v="Programa de Transparencia y Etica Pública - PTEP"/>
    <s v="N/A"/>
    <s v="PTEP-2026 Temática: Cultura de la legalidad y Estado Abierto. Acción Estratégica: Acceso a la información pública y transparencia."/>
    <s v="4.INICIATIVAS ADICIONALES"/>
    <s v="4.1 Iniciativas adicionales "/>
    <s v="Fortalecer las acciones de planificación, desarrollo y cierre de formaciones relacionadas con el incremento de las capacidades democráticas. "/>
    <s v="Plan de Acción Institucional"/>
    <n v="0.25"/>
    <x v="31"/>
    <s v="Formaciones ejecutadas y cerradas conforme a lo planificado/formaciones programadasX100."/>
    <m/>
    <m/>
    <m/>
    <m/>
    <n v="0.2"/>
    <m/>
    <m/>
    <m/>
    <n v="0.2"/>
    <m/>
    <m/>
    <m/>
    <n v="0.2"/>
    <m/>
    <m/>
    <m/>
    <n v="0.2"/>
    <m/>
    <m/>
    <m/>
    <n v="0.2"/>
    <m/>
    <m/>
    <m/>
    <n v="1"/>
    <d v="2026-03-01T00:00:00"/>
    <d v="2026-11-30T00:00:00"/>
    <s v="Informe"/>
    <x v="2"/>
    <n v="0"/>
    <s v="Personal Designado"/>
    <s v="Personal Designado"/>
    <s v="Gerente de Escuela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_x0009_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N/A"/>
    <n v="80"/>
    <s v="8146 - Construcción de Ciudadanía Activa Crece La Participación en el Territorio con Promoción, Información e Innovación en Bogotá D.C - "/>
    <s v="N.A. "/>
    <s v="N.A. "/>
    <s v="Lanzamiento de la Convocatoria y Publicación de los requisitos para participar."/>
    <s v="Plan de acción territorial"/>
    <n v="0.2"/>
    <x v="32"/>
    <s v="(Convocatoria publicada / Convocatoria programada) x 100"/>
    <m/>
    <m/>
    <m/>
    <m/>
    <n v="1"/>
    <m/>
    <m/>
    <m/>
    <m/>
    <m/>
    <m/>
    <m/>
    <m/>
    <m/>
    <m/>
    <m/>
    <m/>
    <m/>
    <m/>
    <m/>
    <m/>
    <m/>
    <m/>
    <m/>
    <n v="1"/>
    <d v="2026-03-02T00:00:00"/>
    <d v="2026-03-30T00:00:00"/>
    <s v="Documento de Requisitos_x000a_Formatos_x000a__x000a__x000a_"/>
    <x v="6"/>
    <m/>
    <s v="Personal Designado"/>
    <s v="Gerente de Proyecto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_x0009_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N/A"/>
    <n v="80"/>
    <s v="8146 - Construcción de Ciudadanía Activa Crece La Participación en el Territorio con Promoción, Información e Innovación en Bogotá D.C - "/>
    <s v="N.A. "/>
    <s v="N.A. "/>
    <s v="Publicación de los resultados de la Convocatoria."/>
    <s v="Plan de acción territorial"/>
    <n v="0.2"/>
    <x v="33"/>
    <s v="(Publicación realizada / Publicación programada) x 100"/>
    <m/>
    <m/>
    <m/>
    <m/>
    <m/>
    <m/>
    <m/>
    <m/>
    <n v="1"/>
    <m/>
    <m/>
    <m/>
    <m/>
    <m/>
    <m/>
    <m/>
    <m/>
    <m/>
    <m/>
    <m/>
    <m/>
    <m/>
    <m/>
    <m/>
    <n v="1"/>
    <d v="2026-05-28T00:00:00"/>
    <d v="2026-05-30T00:00:00"/>
    <s v="Acta de ganadores "/>
    <x v="6"/>
    <m/>
    <s v="Personal Designado"/>
    <s v="Gerente de Proyecto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_x0009_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N/A"/>
    <n v="80"/>
    <s v="8146 - Construcción de Ciudadanía Activa Crece La Participación en el Territorio con Promoción, Información e Innovación en Bogotá D.C - "/>
    <s v="N.A. "/>
    <s v="N.A. "/>
    <s v="Constituir y formalizar los convenios solidarios con las Juntas de Acción Comunal ganadoras de la convocatoria ‘Obras con Saldo Pedagógico 2026’, garantizando el cumplimiento de los requisitos establecidos en la metodología"/>
    <s v="Plan de acción territorial"/>
    <n v="0.15"/>
    <x v="34"/>
    <s v="(Convenios OSP suscritos / Total OSP programados en la vigencia) x 100"/>
    <m/>
    <m/>
    <m/>
    <m/>
    <m/>
    <m/>
    <m/>
    <m/>
    <m/>
    <m/>
    <n v="1"/>
    <m/>
    <m/>
    <m/>
    <m/>
    <m/>
    <m/>
    <m/>
    <m/>
    <m/>
    <m/>
    <m/>
    <m/>
    <m/>
    <n v="1"/>
    <d v="2026-06-01T00:00:00"/>
    <d v="2026-06-30T00:00:00"/>
    <s v="_x000a_Minutas _x000a_Acta de inicio."/>
    <x v="6"/>
    <m/>
    <s v="Personal Designado"/>
    <s v="Gerente de Proyecto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_x0009_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N/A"/>
    <n v="80"/>
    <s v="8146 - Construcción de Ciudadanía Activa Crece La Participación en el Territorio con Promoción, Información e Innovación en Bogotá D.C - "/>
    <s v="N.A. "/>
    <s v="N.A. "/>
    <s v="Realizar acompañamiento territorial integral, desde el equipo interdisciplinario de la Gerencia de Proyectos, para garantizar la adecuada ejecución de las Obras con Saldo Pedagógico seleccionadas."/>
    <s v="Plan de acción territorial"/>
    <n v="0.35"/>
    <x v="35"/>
    <s v="(Proyectos con seguimiento realizado / Total proyectos OSP en ejecución) x 100"/>
    <m/>
    <m/>
    <m/>
    <m/>
    <m/>
    <m/>
    <m/>
    <m/>
    <m/>
    <m/>
    <m/>
    <m/>
    <n v="0.2"/>
    <m/>
    <n v="0.2"/>
    <m/>
    <n v="0.2"/>
    <m/>
    <n v="0.2"/>
    <m/>
    <n v="0.2"/>
    <m/>
    <m/>
    <m/>
    <n v="1"/>
    <d v="2026-07-01T00:00:00"/>
    <d v="2026-11-30T00:00:00"/>
    <s v="_x000a_Plan de trabajo_x000a_Actas de visitas_x000a_ "/>
    <x v="6"/>
    <m/>
    <s v="Personal Designado"/>
    <s v="Gerente de Proyecto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_x0009_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N/A"/>
    <n v="80"/>
    <s v="8146 - Construcción de Ciudadanía Activa Crece La Participación en el Territorio con Promoción, Información e Innovación en Bogotá D.C - "/>
    <s v="N.A. "/>
    <s v="N.A. "/>
    <s v="Realizar un evento de reconocimiento a las Juntas de Acción Comunal y organizaciones sociales ganadoras, con el fin de destacar sus logros, promover la participación comunitaria y fortalecer el compromiso con el desarrollo local."/>
    <s v="Plan de acción territorial"/>
    <n v="0.1"/>
    <x v="36"/>
    <s v="(Evento realizado / Evento programado) x 100"/>
    <m/>
    <m/>
    <m/>
    <m/>
    <m/>
    <m/>
    <m/>
    <m/>
    <m/>
    <m/>
    <m/>
    <m/>
    <n v="1"/>
    <m/>
    <m/>
    <m/>
    <m/>
    <m/>
    <m/>
    <m/>
    <m/>
    <m/>
    <m/>
    <m/>
    <n v="1"/>
    <d v="2026-07-15T00:00:00"/>
    <d v="2026-07-30T00:00:00"/>
    <s v="_x000a__x000a_Informe del evento  "/>
    <x v="6"/>
    <m/>
    <s v="Personal Designado"/>
    <s v="Gerente de Proyecto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Transparencia, acceso a la información pública y lucha contra la corrupción:"/>
    <s v="Programa de transparencia y ética pública"/>
    <s v="N/A"/>
    <s v="PTEP-2026 Temática: Cultura de la legalidad y Estado Abierto. Acción Estratégica: Acceso a la información pública y transparencia."/>
    <s v="N.A. "/>
    <s v="N.A. "/>
    <s v="Actualizar información de participación en el link de transparencia, en los términos establecidos en el esquema de publicación vigente."/>
    <s v="Programa de transparencia y ética pública"/>
    <n v="0.25"/>
    <x v="37"/>
    <s v="Número de contenidos actualizados / Número de contenidos programados"/>
    <m/>
    <m/>
    <m/>
    <m/>
    <n v="0.1"/>
    <m/>
    <n v="0.1"/>
    <m/>
    <n v="0.1"/>
    <m/>
    <n v="0.1"/>
    <m/>
    <n v="0.1"/>
    <m/>
    <n v="0.1"/>
    <m/>
    <n v="0.1"/>
    <m/>
    <n v="0.1"/>
    <m/>
    <n v="0.1"/>
    <m/>
    <n v="0.1"/>
    <m/>
    <n v="1"/>
    <d v="2026-03-01T00:00:00"/>
    <d v="2026-12-30T00:00:00"/>
    <s v="Pantallazo de verificacion de la actualizaación del link de transparencia."/>
    <x v="6"/>
    <m/>
    <s v="Personal Designado"/>
    <s v="Gerente de Proyecto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Programa de transparencia y ética pública"/>
    <s v="N/A"/>
    <s v="PTEP-2026 Temática: Cultura de la legalidad y Estado Abierto. Acción Participación ciudadana y rendición de cuentas."/>
    <s v="N.A. "/>
    <s v="N.A. "/>
    <s v="Socializar en espacios participativos en las localidades los temas misionales priorizados por el IDPAC."/>
    <s v="Programa de transparencia y ética pública"/>
    <n v="0.25"/>
    <x v="38"/>
    <s v="Número de espacios participativos realizados / Total de espacios participativos locales programados"/>
    <m/>
    <m/>
    <m/>
    <m/>
    <m/>
    <m/>
    <m/>
    <m/>
    <m/>
    <m/>
    <n v="0.5"/>
    <m/>
    <m/>
    <m/>
    <m/>
    <m/>
    <m/>
    <m/>
    <m/>
    <m/>
    <m/>
    <m/>
    <n v="0.5"/>
    <m/>
    <n v="1"/>
    <d v="2026-06-15T00:00:00"/>
    <d v="2026-12-30T00:00:00"/>
    <s v="Acta de reunión de la mesa intersectorial de  asentamiento   urbanos de la Secretaria Distrital del Hábitat "/>
    <x v="6"/>
    <m/>
    <s v="Personal Designado"/>
    <s v="Gerente de Proyecto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articipación Ciudadana en la Gestión Pública:"/>
    <s v="Programa de transparencia y ética pública"/>
    <s v="N/A"/>
    <s v="PTEP-2026 Temática: Cultura de la legalidad y Estado Abierto. Acceso a la información pública y transparencia. "/>
    <s v="N.A. "/>
    <s v="N.A. "/>
    <s v="Registrar y realizar seguimiento a los compromisos formulados por la Entidad en la platoforma de la Veeduría Distrital."/>
    <s v="Programa de transparencia y ética pública"/>
    <n v="0.25"/>
    <x v="39"/>
    <s v="Compromisos formulados por la Entidad / Total de compromisos institucionales formulados"/>
    <m/>
    <m/>
    <n v="0.05"/>
    <m/>
    <n v="0.05"/>
    <m/>
    <n v="0.1"/>
    <m/>
    <n v="0.1"/>
    <m/>
    <n v="0.1"/>
    <m/>
    <n v="0.1"/>
    <m/>
    <n v="0.1"/>
    <m/>
    <n v="0.1"/>
    <m/>
    <n v="0.1"/>
    <m/>
    <n v="0.1"/>
    <m/>
    <n v="0.1"/>
    <m/>
    <n v="1"/>
    <d v="2026-02-15T00:00:00"/>
    <d v="2026-12-30T00:00:00"/>
    <s v="Registro de la verificación  compromisos formulados por la Entidad en la platoforma de la Veeduría Distrital."/>
    <x v="6"/>
    <m/>
    <s v="Personal Designado"/>
    <s v="Gerente de Proyecto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Transparencia, acceso a la información pública y lucha contra la corrupción:"/>
    <s v="Programa de transparencia y ética pública"/>
    <s v="N/A_x000a_"/>
    <s v="PTEP-2026 Temática: Cultura de la legalidad y Estado Abierto. Acceso a la información pública y transparencia. "/>
    <s v="N.A. "/>
    <s v="N.A. "/>
    <s v="Promover el derecho de acceso a la información pública en las localidades"/>
    <s v="Programa de transparencia y ética pública"/>
    <n v="0.25"/>
    <x v="40"/>
    <s v="Número de jornadas efectivamente realizadas en las localidades / Total de jornadas programadas en la vigencia"/>
    <m/>
    <m/>
    <m/>
    <m/>
    <m/>
    <m/>
    <n v="0.3"/>
    <m/>
    <m/>
    <m/>
    <m/>
    <m/>
    <n v="0.2"/>
    <m/>
    <m/>
    <m/>
    <m/>
    <m/>
    <n v="0.2"/>
    <m/>
    <m/>
    <m/>
    <n v="0.3"/>
    <m/>
    <n v="1"/>
    <d v="2026-04-01T00:00:00"/>
    <d v="2026-12-31T00:00:00"/>
    <s v="Inforne mensual"/>
    <x v="6"/>
    <m/>
    <s v="Personal Designado"/>
    <s v="Gerente de Proyectos"/>
    <s v="Subdirector de Promoción de la Participación"/>
  </r>
  <r>
    <s v="Objetivo 5: Bogotá confía en su Gobierno"/>
    <s v="Programa 33: Fortalecimiento institucional para un gobierno confiable"/>
    <s v="368 Implementar una (1) estrategia para fortalecimiento de la gestión institucional y operativa"/>
    <s v="Realizar el 100% de la estrategia de adquisición de capacidad tecnológica"/>
    <s v="Política de Gobierno Digital"/>
    <s v="Plan Estratégico de Tecnologías de la Información PETI "/>
    <s v="N/A_x000a_"/>
    <s v="PETI"/>
    <s v="N.A. "/>
    <s v="N.A. "/>
    <s v="Implementar el Plan Estratégico de Tecnologías de la Información PETI Aprobado "/>
    <s v="PETI"/>
    <n v="1"/>
    <x v="41"/>
    <s v="Proyectos ejecutados/proyectos programados x100"/>
    <m/>
    <m/>
    <m/>
    <m/>
    <m/>
    <m/>
    <m/>
    <m/>
    <m/>
    <m/>
    <n v="0.5"/>
    <m/>
    <m/>
    <m/>
    <m/>
    <m/>
    <m/>
    <m/>
    <m/>
    <m/>
    <m/>
    <m/>
    <n v="0.5"/>
    <m/>
    <n v="1"/>
    <d v="2026-01-27T00:00:00"/>
    <d v="2026-12-31T00:00:00"/>
    <s v="Informe trimestral de seguimiento del PETI"/>
    <x v="7"/>
    <m/>
    <s v="Contratista especialista en temas TI"/>
    <s v="Profesional Especializado de TI"/>
    <s v="Secretaría General - Tecnología de la Información"/>
  </r>
  <r>
    <s v="Objetivo 5: Bogotá confía en su Gobierno"/>
    <s v="Programa 33: Fortalecimiento institucional para un gobierno confiable"/>
    <s v="368 Implementar una (1) estrategia para fortalecimiento de la gestión institucional y operativa"/>
    <s v="Realizar el 100% de la estrategia de adquisición de capacidad tecnológica"/>
    <s v="Política de Seguridad Digital"/>
    <s v="Plan de tratamiento de riesgos de seguridad y privacidad de la información"/>
    <s v="N/A_x000a_"/>
    <s v="Plan de tratamiento de riesgos de seguridad y privacidad de la información"/>
    <s v="N.A. "/>
    <s v="N.A. "/>
    <s v="Fortalecer de manera integral la gestión de activos de información y la seguridad de la información del IDPAC"/>
    <s v="Plan de tratamiento de riesgos de seguridad y privacidad de la información"/>
    <n v="1"/>
    <x v="42"/>
    <s v="Acciones estratégicas ejecutadas /acciones estratégicas programas x 100"/>
    <s v=" "/>
    <s v=" "/>
    <s v=" "/>
    <s v=" "/>
    <s v=" "/>
    <s v=" "/>
    <s v=" "/>
    <s v=" "/>
    <s v=" "/>
    <s v=" "/>
    <s v=" "/>
    <s v=" "/>
    <s v=" "/>
    <s v=" "/>
    <s v=" "/>
    <s v=" "/>
    <n v="1"/>
    <s v=" "/>
    <s v=" "/>
    <s v=" "/>
    <s v=" "/>
    <s v=" "/>
    <s v=" "/>
    <s v=" "/>
    <n v="1"/>
    <d v="2026-01-27T00:00:00"/>
    <d v="2026-12-31T00:00:00"/>
    <s v="Instrumento Actualizado y revisado"/>
    <x v="7"/>
    <s v=" "/>
    <s v="Contratista especialista en temas TI"/>
    <s v="Profesional Especializado de TI"/>
    <s v="Secretaría General - Tecnología de la Información"/>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Gestión Estratégica del Talento Humano"/>
    <s v="Plan Anual de vacantes"/>
    <s v="N/A_x000a_"/>
    <s v="Plan Anual de vacantes"/>
    <s v="N.A. "/>
    <s v="N.A. "/>
    <s v="Garantizar la provisión oportuna y transitoria de las vacantes definitivas mediante encargos o nombramientos en provisionalidad, asegurando la continuidad operativa y el cumplimiento de la misión institucional."/>
    <s v="Plan Anual de vacantes"/>
    <n v="1"/>
    <x v="43"/>
    <s v="Vacantes definitivas provistas/total de vacantes identificadas x 100"/>
    <m/>
    <m/>
    <m/>
    <m/>
    <n v="0.1"/>
    <m/>
    <m/>
    <m/>
    <m/>
    <m/>
    <n v="0.6"/>
    <m/>
    <m/>
    <m/>
    <m/>
    <m/>
    <n v="0.2"/>
    <m/>
    <m/>
    <m/>
    <m/>
    <m/>
    <n v="0.1"/>
    <m/>
    <n v="0.99999999999999989"/>
    <d v="2026-03-01T00:00:00"/>
    <d v="2026-12-31T00:00:00"/>
    <s v="soporte de las acciones de nombramiento en encargo_x000a_Soporte las acciones de nombramiento en provisionalidad"/>
    <x v="7"/>
    <m/>
    <s v="Contratista asignado para reportes"/>
    <s v="Profesional universitario de TH"/>
    <s v="Secretaría General - Gestión de Talento Humano"/>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Gestión Estratégica del Talento Humano"/>
    <s v="Plan Institucional de capacitación"/>
    <s v="N/A_x000a_"/>
    <s v="Plan Institucional de capacitación"/>
    <s v="N.A. "/>
    <s v="N.A. "/>
    <s v="Garantizar la ejecución integral, soporte documental, contratación oportuna y evaluación de impacto del Plan Institucional de Capacitación (PIC), asegurando trazabilidad, cumplimiento normativo y mejora continua en el desarrollo de competencias institucionales."/>
    <s v="Plan Institucional de capacitación"/>
    <n v="1"/>
    <x v="44"/>
    <s v="Componentes del PIC ejecutados y soportados conforme a plan/ Componentes del PIC programados x 100"/>
    <n v="0"/>
    <s v=" "/>
    <n v="0.09"/>
    <s v=" "/>
    <n v="0.09"/>
    <s v=" "/>
    <n v="0.09"/>
    <s v=" "/>
    <n v="0.1"/>
    <s v=" "/>
    <n v="0.09"/>
    <s v=" "/>
    <n v="0.09"/>
    <s v=" "/>
    <n v="0.09"/>
    <s v=" "/>
    <n v="0.09"/>
    <s v=" "/>
    <n v="0.09"/>
    <s v=" "/>
    <n v="0.09"/>
    <s v=" "/>
    <n v="0.09"/>
    <s v=" "/>
    <n v="0.99999999999999978"/>
    <d v="2026-02-01T00:00:00"/>
    <d v="2026-12-31T00:00:00"/>
    <s v="Soportes del desarrollo de las capacitaciones ejecutadas"/>
    <x v="7"/>
    <m/>
    <s v="Contratista asignado para reportes"/>
    <s v="Profesional universitario de TH"/>
    <s v="Secretaría General - Gestión de Talento Humano"/>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Gestión Estratégica del Talento Humano"/>
    <s v="Plan de bienestar e incentivos"/>
    <s v="N/A_x000a_"/>
    <s v="Soportes del desarrollo de las jornadas de conmemoración"/>
    <s v="N.A. "/>
    <s v="N.A. "/>
    <s v="Implementar integralmente el Programa de Bienestar, orientado al fortalecimiento del clima organizacional, la motivación, la apropiación de valores y el sentido de pertenencia de los servidores públicos."/>
    <s v="Plan de bienestar e incentivos"/>
    <n v="1"/>
    <x v="45"/>
    <s v="Actividades de Bienestar ejecutadas/Actividades de Bienestar programadas x 100/ "/>
    <s v=" "/>
    <s v=" "/>
    <s v=" "/>
    <s v=" "/>
    <n v="1"/>
    <s v=" "/>
    <s v=" "/>
    <s v=" "/>
    <s v=" "/>
    <s v=" "/>
    <s v=" "/>
    <s v=" "/>
    <s v=" "/>
    <s v=" "/>
    <s v=" "/>
    <s v=" "/>
    <s v=" "/>
    <s v=" "/>
    <s v=" "/>
    <s v=" "/>
    <s v=" "/>
    <s v=" "/>
    <s v=" "/>
    <s v=" "/>
    <n v="1"/>
    <d v="2026-03-01T00:00:00"/>
    <d v="2026-03-31T00:00:00"/>
    <s v="Soportes del desarrollo de las jornadas de conmemoración"/>
    <x v="7"/>
    <m/>
    <s v="Contratista asignado para reportes"/>
    <s v="Profesional universitario de TH"/>
    <s v="Secretaría General - Gestión de Talento Humano"/>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Integridad"/>
    <s v="Programa de transparencia y ética pública"/>
    <s v="N/A_x000a_"/>
    <s v="Soporte del desarrollo de la jornada de formalización"/>
    <s v="N.A. "/>
    <s v="N.A. "/>
    <s v="Desarrollar, implementar y monitorear el Plan de Gestión de Integridad institucional, asegurando la formalización del equipo de integridad, la capacitación y sensibilización continua de los servidores, la socialización y apropiación del Código de Integridad, y el seguimiento efectivo de riesgos y buenas prácticas para promover una cultura ética y de cumplimiento en la entidad."/>
    <s v="Plan de Integridad "/>
    <n v="1"/>
    <x v="46"/>
    <s v="Actividades programadas del Plan de Integridad / Actividades ejecutadas del Plan de Integridad x100"/>
    <m/>
    <m/>
    <m/>
    <m/>
    <n v="1"/>
    <m/>
    <m/>
    <m/>
    <m/>
    <m/>
    <m/>
    <m/>
    <m/>
    <m/>
    <m/>
    <m/>
    <m/>
    <m/>
    <m/>
    <m/>
    <m/>
    <m/>
    <m/>
    <m/>
    <n v="1"/>
    <d v="2026-03-01T00:00:00"/>
    <d v="2026-07-31T00:00:00"/>
    <s v="Soporte del desarrollo de la jornada de formalización"/>
    <x v="7"/>
    <m/>
    <s v="Contratista asignado para reportes"/>
    <s v="Profesional universitario de TH"/>
    <s v="Secretaría General - Gestión de Talento Humano"/>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Gestión Estratégica del Talento Humano"/>
    <s v="Plan de seguridad y salud en el trabajo"/>
    <s v="N/A_x000a_"/>
    <s v="informe del análisis del seguimiento"/>
    <s v="N.A. "/>
    <s v="N.A. "/>
    <s v="Implementar y monitorear integralmente el Plan de Seguridad y Salud en el Trabajo, garantizando la vigilancia epidemiológica, prevención de riesgos biomecánicos y psicosociales, capacitaciones en ergonomía y seguridad, inspecciones periódicas, actualización normativa y la promoción de ambientes laborales saludables que contribuyan al bienestar físico y emocional de los servidores."/>
    <s v="Plan de seguridad y salud en el trabajo"/>
    <n v="1"/>
    <x v="47"/>
    <s v="Actividades ejecutadas del Plan de Seguridad y Salud en el Trabajo / Actividades programadas del Programa x 100"/>
    <m/>
    <m/>
    <m/>
    <m/>
    <n v="0.33"/>
    <m/>
    <m/>
    <m/>
    <m/>
    <m/>
    <m/>
    <m/>
    <n v="0.34"/>
    <m/>
    <m/>
    <m/>
    <m/>
    <m/>
    <m/>
    <m/>
    <n v="0.33"/>
    <m/>
    <m/>
    <m/>
    <e v="#REF!"/>
    <d v="2026-02-01T00:00:00"/>
    <d v="2026-11-30T00:00:00"/>
    <s v="informe del análisis del seguimiento"/>
    <x v="7"/>
    <m/>
    <s v="Contratista asignado para reportes"/>
    <s v="Profesional universitario de TH"/>
    <s v="Secretaría General - Gestión de Talento Humano"/>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Gestión Documental"/>
    <s v="Plan institucional de archivo"/>
    <s v="N/A_x000a_"/>
    <s v="Formato Único de Inventario Documental - FUID"/>
    <s v="N.A. "/>
    <s v="N.A. "/>
    <s v="Implementar y consolidar el Plan de Gestión Documental del IDPAC en el marco del PINAR, asegurando la actualización, control y seguimiento de inventarios, tablas de retención y valoración documental, registros electrónicos y asistencia técnica, garantizando cumplimiento normativo, trazabilidad de la información y disponibilidad oportuna de los documentos para la gestión institucional."/>
    <s v="Plan Institucional de Archivos"/>
    <n v="1"/>
    <x v="48"/>
    <s v="Actividades ejecutadas y soportadas conforme al PINAR / Actividades Programadas x100"/>
    <m/>
    <m/>
    <m/>
    <m/>
    <m/>
    <m/>
    <m/>
    <m/>
    <m/>
    <m/>
    <m/>
    <m/>
    <m/>
    <m/>
    <m/>
    <m/>
    <m/>
    <m/>
    <m/>
    <m/>
    <m/>
    <m/>
    <n v="1"/>
    <m/>
    <n v="1"/>
    <d v="2026-01-01T00:00:00"/>
    <d v="2026-12-31T00:00:00"/>
    <s v="Formato Único de Inventario Documental - FUID"/>
    <x v="7"/>
    <m/>
    <s v="Contratista asignado para reportes"/>
    <s v="Profesional universitario de GD"/>
    <s v="Secretaría General - Gestión de Talento Humano"/>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Gestión Estratégica del Talento Humano"/>
    <s v="Plan Estratégico de talento Humano"/>
    <s v="N/A_x000a_"/>
    <s v="documento Metodología  para medición de cargas de trabajo en el IDPAC "/>
    <s v="N.A. "/>
    <s v="N.A. "/>
    <s v="Optimizar la estructura organizacional y la asignación de funciones del IDPAC mediante la medición de cargas de trabajo y el rediseño institucional, asegurando eficiencia operativa, equilibrio de las cargas laborales y fortalecimiento de la capacidad institucional, en línea con los lineamientos estratégicos del Plan Estratégico de Talento Humano y el MIPG."/>
    <s v="Plan Estratégico de Talento Humano "/>
    <n v="1"/>
    <x v="49"/>
    <s v="Etapas ejecutadas del proceso de medición y rediseño/ Etapas planificadas conforme al PETH x100"/>
    <m/>
    <m/>
    <m/>
    <m/>
    <n v="1"/>
    <m/>
    <m/>
    <m/>
    <m/>
    <m/>
    <m/>
    <m/>
    <m/>
    <m/>
    <m/>
    <m/>
    <m/>
    <m/>
    <m/>
    <m/>
    <m/>
    <m/>
    <m/>
    <m/>
    <n v="1"/>
    <d v="2026-02-02T00:00:00"/>
    <d v="2026-03-30T00:00:00"/>
    <s v="documento Metodología  para medición de cargas de trabajo en el IDPAC "/>
    <x v="7"/>
    <m/>
    <s v="Contratista asignado para reportes"/>
    <s v="Profesional universitario de TH"/>
    <s v="Secretaría General - Gestión de Talento Humano"/>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gestión presupuestal y eficiencia del gasto"/>
    <s v="Política de gestión presupuestal y eficiencia del gasto"/>
    <s v="N/A_x000a_"/>
    <s v="Herramienta de seguimiento presupuestal"/>
    <s v="N.A. "/>
    <s v="N.A. "/>
    <s v="Optimizar la gestión financiera de la Secretaría General mediante la implementación de una herramienta de seguimiento presupuestal que garantice control, transparencia y eficiencia en la ejecución de los recursos. "/>
    <s v="Política de gestión presupuestal y eficiencia del gasto"/>
    <n v="1"/>
    <x v="50"/>
    <s v="Actividades de seguimiento y control ejecutadas/ Actividades programadas de gestión Presupuestal x100"/>
    <m/>
    <m/>
    <m/>
    <m/>
    <n v="1"/>
    <m/>
    <m/>
    <m/>
    <m/>
    <m/>
    <m/>
    <m/>
    <m/>
    <m/>
    <m/>
    <m/>
    <m/>
    <m/>
    <m/>
    <m/>
    <m/>
    <m/>
    <m/>
    <m/>
    <n v="1"/>
    <d v="2026-03-01T00:00:00"/>
    <d v="2026-03-30T00:00:00"/>
    <s v="Herramienta de seguimiento presupuestal"/>
    <x v="7"/>
    <m/>
    <s v="Contratista asignado para reportes"/>
    <s v="Profesional universitario"/>
    <s v="Secretaría General - Gestión financiera"/>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Servicio a la Ciudadanía "/>
    <s v="Programa de Transparencia y Ética Pública - PTEP"/>
    <s v="N/A_x000a_"/>
    <s v="PTEP-2026 Componente Programático - Iniciativas Adicionales"/>
    <s v="4.INICIATIVAS ADICIONALES"/>
    <s v="4.1 Iniciativas adicionales "/>
    <s v="Realizar un diagnóstico integral de la Política de Servicio al Ciudadano para identificar brechas, fortalezas y oportunidades que permitan diseñar un plan de acción efectivo y medible para mejorar la relación Estado–Ciudadanía."/>
    <s v="Política de Servicio a la ciudadanía "/>
    <n v="1"/>
    <x v="51"/>
    <s v="Número de lineamientos evaluados y documentados/ Número total de lineamientos x100"/>
    <m/>
    <m/>
    <m/>
    <m/>
    <m/>
    <m/>
    <m/>
    <m/>
    <m/>
    <m/>
    <m/>
    <m/>
    <m/>
    <m/>
    <m/>
    <m/>
    <m/>
    <m/>
    <m/>
    <m/>
    <m/>
    <m/>
    <m/>
    <m/>
    <n v="0"/>
    <d v="2026-02-01T00:00:00"/>
    <d v="2026-12-31T00:00:00"/>
    <s v="Informes periódicos de la implementación de mejoras"/>
    <x v="7"/>
    <m/>
    <m/>
    <s v="Secretaria General"/>
    <s v="Secretaría General"/>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Servicio a la Ciudadanía "/>
    <s v="Programa de Transparencia y Ética Pública - PTEP"/>
    <s v="N/A_x000a_"/>
    <s v="PTEP-2026 Componente Programático - Iniciativas Adicionales"/>
    <s v="4.INICIATIVAS ADICIONALES"/>
    <s v="4.1 Iniciativas adicionales "/>
    <s v="Evaluar y ejecutar mejoras en la infraestructura física y digital de la entidad, garantizando espacios de trabajo funcionales y accesibles para todos los ciudadanos, incluyendo personas con discapacidad."/>
    <s v="Política de Servicio a la ciudadanía "/>
    <n v="1"/>
    <x v="52"/>
    <s v="Número de espacios mejorados y accesibles/ Número total de espacios"/>
    <n v="0"/>
    <m/>
    <n v="0.05"/>
    <m/>
    <n v="0.05"/>
    <m/>
    <n v="0.1"/>
    <m/>
    <n v="0.1"/>
    <m/>
    <n v="0.1"/>
    <m/>
    <n v="0.1"/>
    <m/>
    <n v="0.1"/>
    <m/>
    <n v="0.1"/>
    <m/>
    <n v="0.1"/>
    <m/>
    <n v="0.1"/>
    <m/>
    <n v="0.1"/>
    <m/>
    <n v="0.99999999999999989"/>
    <d v="2026-02-01T00:00:00"/>
    <d v="2026-12-31T00:00:00"/>
    <s v="Informes periódicos de la implementación de mejoras"/>
    <x v="7"/>
    <n v="0"/>
    <s v="Auxiliar administrativo de BsSs"/>
    <s v="Secretaria General"/>
    <s v="Secretaría General"/>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quot;"/>
    <s v="Política de Servicio a la Ciudadanía "/>
    <s v="Programa de Transparencia y Ética Pública - PTEP"/>
    <s v="N/A_x000a_"/>
    <s v="PTEP-2026 Componente Programático - Gestión del Riesgo - Canales de Denuncia "/>
    <s v="1. GESTIÓN DEL RIESGO "/>
    <s v="1.3. Canales de Denuncia "/>
    <s v="Implementar de manera progresiva el Modelo de Servicio al Ciudadano en articulación con todas las áreas de la entidad, alineado con el Modelo Distrital de Relacionamiento Integral con la Ciudadanía, fortaleciendo procesos, canales y protocolos de atención."/>
    <s v="Política de Servicio a la ciudadanía "/>
    <n v="0.5"/>
    <x v="53"/>
    <s v="Número de acciones del modelo implementadas/ Total de acciones a implementar según la normatividad establecida x 100"/>
    <m/>
    <m/>
    <m/>
    <m/>
    <m/>
    <m/>
    <m/>
    <m/>
    <m/>
    <m/>
    <m/>
    <m/>
    <m/>
    <m/>
    <m/>
    <m/>
    <m/>
    <m/>
    <m/>
    <m/>
    <m/>
    <m/>
    <m/>
    <m/>
    <m/>
    <d v="2026-02-01T00:00:00"/>
    <d v="2026-12-31T00:00:00"/>
    <m/>
    <x v="7"/>
    <m/>
    <m/>
    <s v="Secretaria General"/>
    <s v="Secretaría General"/>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Servicio a la Ciudadanía "/>
    <s v="Programa de Transparencia y Ética Pública - PTEP"/>
    <s v="N/A_x000a_"/>
    <s v="PTEP-2026 Componente Programático - Modelo de Estado Abierto - Acceso a la información Pública y Transparencia "/>
    <s v="3. Modelo de Estado Abierto "/>
    <s v="3.1. Acceso a la información Pública y Transparencia "/>
    <s v="Garantizar que la información, comunicación y formación dirigidas a la ciudadanía sean accesibles e inclusivas, incorporando criterios de lenguaje claro y enfoque diferencial para facilitar el acceso efectivo de todos los ciudadanos y grupos de valor."/>
    <s v="Plan de Acción Institucional"/>
    <n v="1"/>
    <x v="54"/>
    <s v="Contenidos adaptados con accesibilidad e inclusión /Total de contenidos  dirigidos a la ciudadanía y los grupos de valor x100"/>
    <m/>
    <m/>
    <m/>
    <m/>
    <m/>
    <m/>
    <m/>
    <m/>
    <m/>
    <m/>
    <n v="0.7"/>
    <m/>
    <m/>
    <m/>
    <m/>
    <m/>
    <n v="0.3"/>
    <m/>
    <m/>
    <m/>
    <m/>
    <m/>
    <m/>
    <m/>
    <n v="1"/>
    <d v="2026-04-01T00:00:00"/>
    <d v="2026-09-30T00:00:00"/>
    <s v="Reportes sobre el contenido visual adecuado."/>
    <x v="7"/>
    <n v="0"/>
    <s v="Auxiliar administrativo de Atención a la Ciudadanía"/>
    <s v="Secretaria General"/>
    <s v="Secretaría General"/>
  </r>
  <r>
    <s v="Objetivo 5: Bogotá confía en su Gobierno"/>
    <s v="Programa 33: Fortalecimiento institucional para un gobierno confiable"/>
    <s v="368 Implementar una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atención al ciudadano"/>
    <s v="Programa de Transparencia y Ética Pública - PTEP"/>
    <s v="N/A_x000a_"/>
    <s v="PTEP-2026 Componente Programático - Modelo de Estado Abierto - Acceso a la información Pública y Transparencia "/>
    <s v="3. Modelo de Estado Abierto "/>
    <s v="3.1. Acceso a la información Pública y Transparencia "/>
    <s v="Optimizar los canales de atención y comunicación ciudadana, integrando criterios de lenguaje claro y soluciones tecnológicas para ofrecer una experiencia más ágil, clara y efectiva."/>
    <s v="Plan de Acción Institucional"/>
    <n v="0.2"/>
    <x v="55"/>
    <s v="(Mejoras implementadas / Mejoras definidas) × 100"/>
    <n v="0"/>
    <m/>
    <n v="0.05"/>
    <m/>
    <n v="0.05"/>
    <m/>
    <n v="0.1"/>
    <m/>
    <n v="0.1"/>
    <m/>
    <n v="0.1"/>
    <m/>
    <n v="0.1"/>
    <m/>
    <n v="0.1"/>
    <m/>
    <n v="0.1"/>
    <m/>
    <n v="0.1"/>
    <m/>
    <n v="0.1"/>
    <m/>
    <n v="0.1"/>
    <m/>
    <n v="0.99999999999999989"/>
    <d v="2026-02-01T00:00:00"/>
    <d v="2026-12-31T00:00:00"/>
    <s v="Informes periódicos de la implementación de mejoras"/>
    <x v="7"/>
    <n v="0"/>
    <s v="Auxiliar administrativo de Atención a la Ciudadanía"/>
    <s v="Secretaria General"/>
    <s v="Secretaría General"/>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Servicio a la Ciudadanía "/>
    <s v="Programa de Transparencia y Ética Pública - PTEP"/>
    <s v="N/A_x000a_"/>
    <s v="PTEP-2026 Componente Programático - Iniciativas Adicionales"/>
    <s v="4.INICIATIVAS ADICIONALES"/>
    <s v="4.1 Iniciativas adicionales "/>
    <s v="Fortalecer las competencias del talento humano en todos los niveles de atención al ciudadano, asegurando la aplicación de buenas prácticas de servicio, comunicación asertiva y lenguaje claro e inclusivo, para garantizar la eficacia del Modelo de Servicio al Ciudadano."/>
    <s v="Plan de Acción Institucional"/>
    <n v="1"/>
    <x v="56"/>
    <s v="Número de interacciones ciudadanas que cumplen con estándares de servicio, comunicación asertiva y lenguaje claro / Total de interacciones ciudadanas registradas x100"/>
    <m/>
    <m/>
    <m/>
    <m/>
    <m/>
    <m/>
    <n v="0.5"/>
    <m/>
    <m/>
    <m/>
    <m/>
    <m/>
    <m/>
    <m/>
    <m/>
    <m/>
    <n v="0.5"/>
    <m/>
    <m/>
    <m/>
    <m/>
    <m/>
    <m/>
    <m/>
    <n v="1"/>
    <d v="2026-04-01T00:00:00"/>
    <d v="2026-09-30T00:00:00"/>
    <s v="Presentaciones y listados de asistencia."/>
    <x v="7"/>
    <n v="0"/>
    <s v="Auxiliar administrativo de Atención a la Ciudadanía"/>
    <s v="Secretaria General"/>
    <s v="Secretaría General"/>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Servicio a la Ciudadanía "/>
    <s v="Programa de Transparencia y Ética Pública - PTEP"/>
    <s v="N/A_x000a_"/>
    <s v="PTEP-2026 Componente Programático - Iniciativas Adicionales"/>
    <s v="4.INICIATIVAS ADICIONALES"/>
    <s v="4.1 Iniciativas adicionales "/>
    <s v="Realizar informes semestrales de PQRSD con recomendaciones para la mejora en la prestación de los trámites y servicios de la entidad."/>
    <s v="Plan de Acción Institucional"/>
    <n v="1"/>
    <x v="57"/>
    <s v="Número de informes presentados​/ Número de informes programados x 100"/>
    <m/>
    <m/>
    <m/>
    <m/>
    <m/>
    <m/>
    <m/>
    <m/>
    <m/>
    <m/>
    <n v="0.5"/>
    <m/>
    <m/>
    <m/>
    <m/>
    <m/>
    <m/>
    <m/>
    <m/>
    <m/>
    <n v="0.5"/>
    <m/>
    <m/>
    <m/>
    <n v="1"/>
    <d v="2026-04-01T00:00:00"/>
    <d v="2026-11-30T00:00:00"/>
    <s v="Informes semestrales de PQRSD publicados en link de transparencia y presentados en el CIGD"/>
    <x v="7"/>
    <n v="0"/>
    <s v="Auxiliar administrativo de Atención a la Ciudadanía"/>
    <s v="Secretaria General"/>
    <s v="Secretaría General"/>
  </r>
  <r>
    <s v="Objetivo 5: Bogotá confía en su Gobierno"/>
    <s v="Programa 39: Camino hacia una democracia deliberativa con un gobierno cercano a la gente y con participación ciudadana"/>
    <s v="414 Ejecutar el 100% de las acciones que garanticen el cumplimiento de los productos en las Políticas Públicas Distritales a cargo de IDPAC con enfoque de género poblacional y diferencial"/>
    <s v="2._x0009_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0.25"/>
    <s v="8131 - Implementación de mecanismos de participación que potencian el desarrollo territorial Bogotá D.C."/>
    <s v="2.REDES DE ARTICULACIÓN"/>
    <s v="2.2 Redes externas "/>
    <s v="Realizar el seguimiento a la implementación del plan de acción de la Política Pública de Comunicación Comunitaria y Medios Alternativos a cargo de la Subdirección de Fortalecimiento de la Organización Social, así como la revisión de los reportes de seguimiento correspondientes a las demás políticas públicas a cargo del IDPAC"/>
    <s v="Plan de Acción Institucional"/>
    <n v="0.35"/>
    <x v="58"/>
    <s v="%IPAPP = NPAPPejec / NPAPPprog * 25% %IPAPPmeta"/>
    <m/>
    <m/>
    <m/>
    <m/>
    <n v="0.25"/>
    <m/>
    <m/>
    <m/>
    <m/>
    <m/>
    <n v="0.25"/>
    <m/>
    <m/>
    <m/>
    <m/>
    <m/>
    <n v="0.25"/>
    <m/>
    <m/>
    <m/>
    <m/>
    <m/>
    <n v="0.25"/>
    <m/>
    <n v="1"/>
    <d v="2026-03-31T00:00:00"/>
    <d v="2026-12-31T00:00:00"/>
    <s v="Hoja de Vida de Indicador Porcentaje de implementación de los de los planes de acción de las políticas públicas a cargo del IDPAC"/>
    <x v="8"/>
    <n v="0"/>
    <s v="Personal Designado "/>
    <s v="Personal Designado "/>
    <s v="Subdirector de Fortalecimiento de la Organización Social"/>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_x0009_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827"/>
    <s v="8131 - Implementación de mecanismos de participación que potencian el desarrollo territorial Bogotá D.C."/>
    <s v="2.REDES DE ARTICULACIÓN"/>
    <s v="2.2 Redes externas "/>
    <s v="Elaboración de un documento técnico que estructure y consolide el Ecosistema de Innovación y Fortalecimiento."/>
    <s v="Plan de Acción Institucional"/>
    <n v="0.05"/>
    <x v="59"/>
    <s v="Porcentaje de avance=(Número total de componentes definidos/ Número de componentes del documento elaborados​)×100"/>
    <m/>
    <m/>
    <m/>
    <m/>
    <m/>
    <m/>
    <m/>
    <m/>
    <m/>
    <m/>
    <n v="0.5"/>
    <m/>
    <m/>
    <m/>
    <m/>
    <m/>
    <m/>
    <m/>
    <m/>
    <m/>
    <m/>
    <m/>
    <n v="0.5"/>
    <m/>
    <n v="1"/>
    <s v="31/06/2026"/>
    <d v="2026-12-31T00:00:00"/>
    <s v="Correos Electronicos y/o _x000a_Actas de reunión presencial_x000a_Acta de Reunión Virtual IDPAC"/>
    <x v="8"/>
    <n v="0"/>
    <s v="Personal Designado "/>
    <s v="Personal Designado "/>
    <s v="Subdirector de Fortalecimiento de la Organización Social"/>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_x0009_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n v="1"/>
    <s v="8131 - Implementación de mecanismos de participación que potencian el desarrollo territorial Bogotá D.C."/>
    <s v="2.REDES DE ARTICULACIÓN"/>
    <s v="2.2 Redes externas "/>
    <s v="Brindar acompañamiento a los procesos electorales "/>
    <s v="Plan de Acción Institucional"/>
    <n v="0.1"/>
    <x v="60"/>
    <s v="Porcentaje de acompañamientos=(Número total de procesos electorales programados/Número de acompañamientos realizados​)×100"/>
    <m/>
    <m/>
    <m/>
    <m/>
    <m/>
    <m/>
    <m/>
    <m/>
    <m/>
    <m/>
    <m/>
    <m/>
    <m/>
    <m/>
    <m/>
    <m/>
    <m/>
    <m/>
    <m/>
    <m/>
    <m/>
    <m/>
    <n v="1"/>
    <m/>
    <n v="1"/>
    <d v="2026-05-01T00:00:00"/>
    <d v="2026-09-30T00:00:00"/>
    <s v="Correos Electronicos y/o _x000a_Actas de reunión presencial_x000a_Acta de Reunión Virtual IDPAC"/>
    <x v="8"/>
    <n v="0"/>
    <s v="Personal Designado "/>
    <s v="Personal Designado "/>
    <s v="Subdirector de Fortalecimiento de la Organización Social"/>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_x0009_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s v="N/A"/>
    <s v="8131 - Implementación de mecanismos de participación que potencian el desarrollo territorial Bogotá D.C."/>
    <s v="2.REDES DE ARTICULACIÓN"/>
    <s v="2.2 Redes externas "/>
    <s v="Realizar  mesas de trabajo para el seguimiento y retroalimentación de la aplicación del Modelo de Fortalecimiento. "/>
    <s v="Plan de Acción Institucional"/>
    <n v="0.05"/>
    <x v="61"/>
    <s v="Porcentaje de cumplimiento=(Número de mesas de trabajo programadas/Número de mesas de trabajo realizadas​)×100"/>
    <m/>
    <m/>
    <m/>
    <m/>
    <m/>
    <m/>
    <m/>
    <m/>
    <m/>
    <m/>
    <n v="0.5"/>
    <m/>
    <m/>
    <m/>
    <m/>
    <m/>
    <m/>
    <m/>
    <m/>
    <m/>
    <m/>
    <m/>
    <n v="0.5"/>
    <m/>
    <n v="1"/>
    <s v="31/06/2026"/>
    <d v="2026-12-31T00:00:00"/>
    <s v="Correos Electronicos y/o _x000a_Actas de reunión presencial_x000a_Acta de Reunión Virtual IDPAC"/>
    <x v="8"/>
    <n v="0"/>
    <s v="Personal Designado "/>
    <s v="Personal Designado "/>
    <s v="Subdirector de Fortalecimiento de la Organización Social"/>
  </r>
  <r>
    <s v="5- Bogotá Confía en su Gobierno "/>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itica de Planeación Institucional"/>
    <s v="Programa de Transparencia y Etica Pública - PTEP"/>
    <s v="N.A."/>
    <s v="8131 Implementación de mecanismos de participación que potencian el desarrollo territorial Bogotá D.C."/>
    <s v="3.CULTURA DE LEGALIDAD Y ESTADO ABIERTO"/>
    <s v="3.1. Acceso a la información Pública y Transparencia "/>
    <s v="Asegurar la publicación y actualización oportuna de las actas e informes de la Comisión Intersectorial Diferencial Poblacional en el enlace de Transparencia del IDPAC"/>
    <s v="Plan de Acción Institucional"/>
    <n v="0.45"/>
    <x v="62"/>
    <s v="(Total de actas e informes generados en el periodoNuˊmero de actas e informes publicados y actualizados dentro del plazo establecido​)×100"/>
    <m/>
    <m/>
    <m/>
    <m/>
    <n v="0.25"/>
    <m/>
    <m/>
    <m/>
    <n v="0.25"/>
    <m/>
    <m/>
    <m/>
    <m/>
    <m/>
    <n v="0.25"/>
    <m/>
    <m/>
    <m/>
    <m/>
    <m/>
    <n v="0.25"/>
    <m/>
    <m/>
    <m/>
    <n v="1"/>
    <d v="2026-03-31T00:00:00"/>
    <d v="2026-12-31T00:00:00"/>
    <s v="Actas de reunión"/>
    <x v="8"/>
    <n v="0"/>
    <s v="Personal Designado "/>
    <s v="Personal Designado "/>
    <s v="Subdirector de Fortalecimiento de la Organización Social"/>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_x0009_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olítica de Transparencia, Acceso a la_x000a_Información Pública y Lucha_x000a_contra la Corrupción"/>
    <s v="Programa de Transparencia y Etica Pública - PTEP"/>
    <n v="0.35"/>
    <s v="8146 - Construcción de Ciudadanía Activa Crece La Participación en el Territorio con Promoción, Información e Innovación en Bogotá D.C - "/>
    <s v="2.REDES DE ARTICULACIÓN"/>
    <s v="2.1 Redes internas_x000a__x000a_Debe tener en cuenta las actividades nuevas relacionadas con Redes Internas: "/>
    <s v="Implementar estrategias de comunicación interna mediante la gestión y publicación de contenidos en intranet, pantallas informativas y canales digitales institucionales."/>
    <s v="Plan de Acción Institucional"/>
    <n v="1"/>
    <x v="63"/>
    <s v="(Número de publicaciones realizadas en canales internos / Número de publicaciones programadas en el período) × 100"/>
    <m/>
    <m/>
    <m/>
    <m/>
    <n v="0.1"/>
    <m/>
    <n v="0.1"/>
    <m/>
    <n v="0.1"/>
    <m/>
    <n v="0.1"/>
    <m/>
    <n v="0.1"/>
    <m/>
    <n v="0.1"/>
    <m/>
    <n v="0.1"/>
    <m/>
    <n v="0.1"/>
    <m/>
    <n v="0.1"/>
    <m/>
    <n v="0.1"/>
    <m/>
    <n v="0.99999999999999989"/>
    <d v="2026-03-01T00:00:00"/>
    <d v="2026-12-31T00:00:00"/>
    <s v="Informe con reporte mensual. "/>
    <x v="9"/>
    <n v="0"/>
    <s v="Personal Designado"/>
    <s v="Jefe Oficina Asesora de Comunicacione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 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olítica de Transparencia, Acceso a la_x000a_Información Pública y Lucha_x000a_contra la Corrupción"/>
    <s v="Programa de Transparencia y Etica Pública - PTEP"/>
    <n v="0.35"/>
    <s v="8146 - Construcción de Ciudadanía Activa Crece La Participación en el Territorio con Promoción, Información e Innovación en Bogotá D.C - "/>
    <s v="2.REDES DE ARTICULACIÓN"/>
    <s v="2.2 Redes externas _x000a__x000a_Debe tener en cuenta las actividades nuevas relacionadas con Redes Externas: "/>
    <s v="Desarrollar y difundir contenidos institucionales a través de medios digitales, redes sociales y canales informativos externos."/>
    <s v="Plan de Acción Institucional"/>
    <n v="1"/>
    <x v="64"/>
    <s v="(Número de contenidos producidos y difundidos / Número de contenidos programados) × 100"/>
    <m/>
    <m/>
    <m/>
    <m/>
    <n v="0.1"/>
    <m/>
    <n v="0.1"/>
    <m/>
    <n v="0.1"/>
    <m/>
    <n v="0.1"/>
    <m/>
    <n v="0.1"/>
    <m/>
    <n v="0.1"/>
    <m/>
    <n v="0.1"/>
    <m/>
    <n v="0.1"/>
    <m/>
    <n v="0.1"/>
    <m/>
    <n v="0.1"/>
    <m/>
    <n v="0.99999999999999989"/>
    <d v="2026-03-01T00:00:00"/>
    <d v="2026-12-31T00:00:00"/>
    <s v="Archivo digital de los programas realizados. Publicaciones en página Web y Redes Sociales consolidado en la Matriz de Reporte Mensual."/>
    <x v="9"/>
    <n v="0"/>
    <s v="Personal Designado"/>
    <s v="Jefe Oficina Asesora de Comunicacione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_x0009_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olítica de Transparencia, Acceso a la_x000a_Información Pública y Lucha_x000a_contra la Corrupción"/>
    <s v="Programa de Transparencia y Etica Pública - PTEP"/>
    <n v="0.35"/>
    <s v="8146 - Construcción de Ciudadanía Activa Crece La Participación en el Territorio con Promoción, Información e Innovación en Bogotá D.C - "/>
    <s v="2.REDES DE ARTICULACIÓN"/>
    <s v="2.2 Redes externas "/>
    <s v="Producir contenidos informativos institucionales para fortalecer el Sistema Informativo y de Comunicación de la Participación, mediante podcasts, boletines de prensa y contenidos para redes sociales institucionales.(6 podcast, 4 boletines de prensa, contenidos en 5 redes institucionales)"/>
    <s v="Plan de Acción Institucional"/>
    <n v="1"/>
    <x v="65"/>
    <s v="(Número de contenidos informativos producidos / Número total de contenidos programados en el período) × 100"/>
    <m/>
    <m/>
    <m/>
    <m/>
    <n v="0.1"/>
    <m/>
    <n v="0.1"/>
    <m/>
    <n v="0.1"/>
    <m/>
    <n v="0.1"/>
    <m/>
    <n v="0.1"/>
    <m/>
    <n v="0.1"/>
    <m/>
    <n v="0.1"/>
    <m/>
    <n v="0.1"/>
    <m/>
    <n v="0.1"/>
    <m/>
    <n v="0.1"/>
    <m/>
    <n v="0.99999999999999989"/>
    <d v="2026-03-01T00:00:00"/>
    <d v="2026-12-31T00:00:00"/>
    <s v="Actas de reuniones con otras entidades. Parrilla de contenido"/>
    <x v="9"/>
    <n v="0"/>
    <s v="Personal Designado"/>
    <s v="Jefe Oficina Asesora de Comunicacione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_x0009_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olítica de Transparencia, Acceso a la_x000a_Información Pública y Lucha_x000a_contra la Corrupción"/>
    <s v="Programa de Transparencia y Etica Pública - PTEP"/>
    <n v="0.35"/>
    <s v="8146 - Construcción de Ciudadanía Activa Crece La Participación en el Territorio con Promoción, Información e Innovación en Bogotá D.C - "/>
    <s v="3.CULTURA DE LEGALIDAD Y ESTADO ABIERTO"/>
    <s v="3.1. Acceso a la información Pública y Transparencia _x000a__x000a_Debe tener en cuenta las actividades enmarcadas en:_x000a__x000a_Acceso a la Información Pública_x000a_Apertura e Información de Datos Abiertos "/>
    <s v="Realizar programas, entrevistas y espacios radiales a través de la emisora institucional para fortalecer la articulación interinstitucional y la visibilidad de la gestión del IDPAC."/>
    <s v="Plan de Acción Institucional"/>
    <n v="1"/>
    <x v="66"/>
    <s v="Número de programas,entrevistas o espacios realizados/Número de programas,entrevistas programados en el perıíodo)×100"/>
    <m/>
    <m/>
    <m/>
    <m/>
    <n v="0.1"/>
    <m/>
    <n v="0.1"/>
    <m/>
    <n v="0.1"/>
    <m/>
    <n v="0.1"/>
    <m/>
    <n v="0.1"/>
    <m/>
    <n v="0.1"/>
    <m/>
    <n v="0.1"/>
    <m/>
    <n v="0.1"/>
    <m/>
    <n v="0.1"/>
    <m/>
    <n v="0.1"/>
    <m/>
    <n v="0.99999999999999989"/>
    <d v="2026-03-01T00:00:00"/>
    <d v="2026-12-31T00:00:00"/>
    <s v="Piezas comunicacionales "/>
    <x v="9"/>
    <n v="0"/>
    <s v="Personal Designado"/>
    <s v="Jefe Oficina Asesora de Comunicacione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_x0009_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olítica de Transparencia, Acceso a la_x000a_Información Pública y Lucha_x000a_contra la Corrupción"/>
    <s v="Programa de Transparencia y Etica Pública - PTEP"/>
    <n v="0.35"/>
    <s v="8146 - Construcción de Ciudadanía Activa Crece La Participación en el Territorio con Promoción, Información e Innovación en Bogotá D.C - "/>
    <s v="3.CULTURA DE LEGALIDAD Y ESTADO ABIERTO"/>
    <s v="3.1. Acceso a la información Pública y Transparencia "/>
    <s v="Diseñar y desarrollar piezas gráficas para la comunicación interna y externa de la entidad."/>
    <s v="Plan de Acción Institucional"/>
    <n v="1"/>
    <x v="67"/>
    <s v="Numero de piezas gráficasdiseñadas y desarrolladas/ Número de piezas gráficas programadas en el periodo) x100"/>
    <m/>
    <m/>
    <m/>
    <m/>
    <n v="0.1"/>
    <m/>
    <n v="0.1"/>
    <m/>
    <n v="0.1"/>
    <m/>
    <n v="0.1"/>
    <m/>
    <n v="0.1"/>
    <m/>
    <n v="0.1"/>
    <m/>
    <n v="0.1"/>
    <m/>
    <n v="0.1"/>
    <m/>
    <n v="0.1"/>
    <m/>
    <n v="0.1"/>
    <m/>
    <n v="0.99999999999999989"/>
    <d v="2026-03-01T00:00:00"/>
    <d v="2026-12-31T00:00:00"/>
    <s v="Matriz de reporte de solicitudes gráficas y audiovisuales"/>
    <x v="9"/>
    <n v="0"/>
    <s v="Personal Designado"/>
    <s v="Jefe Oficina Asesora de Comunicaciones"/>
    <s v="Subdirector de Promoción de la Participación"/>
  </r>
  <r>
    <s v="Objetivo 5: Bogotá confía en su Gobierno"/>
    <s v="Programa 39: Camino hacia una democracia deliberativa con un gobierno cercano a la gente y con participación ciudadana"/>
    <s v="415 Fomentar la participación ciudadana y el ambiente habilitante en la construcción de lo público, en articulación con las Organizaciones de la Sociedad Civil (OSC), Organismos Internacionales, Fondos de Desarrollo Local, entidades Distritales y del orden Nacional, empleando instrumentos técnicos, jurídicos y financieros y priorizando iniciativas juveniles"/>
    <s v="3._x0009_Lograr el fortalecimiento del tejido social a través de la implementación de estrategias comunicativas e innovadoras de intervención territorial, para la promoción de la participación en escenarios y procesos de diálogo en doble vía que permitan atender temas cotidianos, intereses y propuestas de la ciudadanía para la construcción de acuerdos de confianza. "/>
    <s v="Política de Transparencia, Acceso a la_x000a_Información Pública y Lucha_x000a_contra la Corrupción"/>
    <s v="Programa de Transparencia y Etica Pública - PTEP"/>
    <n v="0.35"/>
    <s v="8146 - Construcción de Ciudadanía Activa Crece La Participación en el Territorio con Promoción, Información e Innovación en Bogotá D.C - "/>
    <s v="3.CULTURA DE LEGALIDAD Y ESTADO ABIERTO"/>
    <s v="3.1. Acceso a la información Pública y Transparencia "/>
    <s v="Garantizar, por parte de todas las dependencias de la entidad, el reporte, actualización y publicación oportuna en la página web institucional, en la sección de Transparencia, de la información relacionada con su gestión, en cumplimiento de la Ley 1712 de 2014, asegurando el acceso público a la información y el principio de transparencia administrativa."/>
    <s v="Plan de Acción Institucional"/>
    <n v="1"/>
    <x v="68"/>
    <s v="Número de requerimientos/acciones implementadas según la Ley y Resolución / Número total  de requerimientos/acciones implementadas según la Ley y Resolución x100"/>
    <m/>
    <m/>
    <m/>
    <m/>
    <m/>
    <m/>
    <n v="0.25"/>
    <m/>
    <m/>
    <m/>
    <m/>
    <m/>
    <n v="0.25"/>
    <m/>
    <m/>
    <m/>
    <m/>
    <m/>
    <n v="0.25"/>
    <m/>
    <m/>
    <m/>
    <n v="0.25"/>
    <m/>
    <n v="1"/>
    <d v="2026-03-01T00:00:00"/>
    <d v="2026-12-31T00:00:00"/>
    <s v="Matriz de monitoreo de medios"/>
    <x v="9"/>
    <n v="0"/>
    <s v="Personal Designado"/>
    <s v="Todas las Dependencias"/>
    <s v="Subdirector de Promoción de la Participación"/>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Transparencia, Acceso a la_x000a_Información Pública y Lucha_x000a_contra la Corrupción"/>
    <s v="Programa de Transparencia y Etica Pública - PTEP"/>
    <s v="N/A"/>
    <s v="PTEP-2025 Componente 1: Mecanismos para la Transparencia y Acceso a la Información_x000a_Subcomponente 4.1. Criterio diferencial de accesibilidad"/>
    <s v="3.CULTURA DE LEGALIDAD Y ESTADO ABIERTO"/>
    <s v="3.1. Acceso a la información Pública y Transparencia "/>
    <s v="Desarrollar y ejecutar el plan comunicacional para la audiencia pública de rendición de cuentas, incluyendo acciones previas, cubrimiento del evento y difusión posterior del informe y resultados."/>
    <s v="Plan de Acción Institucional"/>
    <n v="1"/>
    <x v="69"/>
    <s v="Número de acciones de difusión realizadas /Número total de acciones de difusión programadas x 100"/>
    <m/>
    <m/>
    <m/>
    <m/>
    <n v="0.4"/>
    <m/>
    <n v="0.3"/>
    <m/>
    <n v="0.3"/>
    <m/>
    <m/>
    <m/>
    <m/>
    <m/>
    <m/>
    <m/>
    <m/>
    <m/>
    <m/>
    <m/>
    <m/>
    <m/>
    <m/>
    <m/>
    <n v="1"/>
    <d v="2026-04-01T00:00:00"/>
    <d v="2026-12-31T00:00:00"/>
    <s v="Documento de informe de seguimiento al link de transparencia"/>
    <x v="9"/>
    <n v="0"/>
    <s v="Personal Designado"/>
    <s v="Jefe Oficina Asesora de Comunicaciones"/>
    <s v="Subdirector de Promoción de la Participación"/>
  </r>
  <r>
    <s v="Objetivo 5: Bogotá confía en su Gobierno"/>
    <s v="Programa 33: Fortalecimiento institucional para un gobierno confiable"/>
    <s v="421 Implementar 1 Modelo(s) de gobernanza democrática que amplíe el alcance de la participación de la ciudadanía organizaciones sociales y comunales de primer segundo y tercer grado en todas las decisiones públicas del gobierno distrital"/>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N/A"/>
    <s v="N/A_x000a_"/>
    <s v="8131 - Implementación de mecanismos de participación que potencian el desarrollo territorial Bogotá D.C."/>
    <s v="N.A."/>
    <s v="N.A."/>
    <s v="Implementar y hacer seguimiento a las 80 organizaciones de participación de la población étnica con el modelo de fortalecimiento aplicado."/>
    <s v="Plan de Acción Institucional"/>
    <n v="1"/>
    <x v="70"/>
    <s v="(Número de organizaciones con implementación y seguimiento del modelo de fortalecimiento / 80) × 100"/>
    <m/>
    <m/>
    <m/>
    <m/>
    <m/>
    <m/>
    <m/>
    <m/>
    <m/>
    <m/>
    <m/>
    <n v="0.4"/>
    <m/>
    <m/>
    <m/>
    <m/>
    <n v="0.3"/>
    <m/>
    <m/>
    <m/>
    <m/>
    <m/>
    <n v="0.3"/>
    <m/>
    <n v="1"/>
    <d v="2026-03-01T00:00:00"/>
    <d v="2026-12-31T00:00:00"/>
    <s v="Aplicación de los cuatropasos de la Ruta de Fortalecimiento con enfoque diferencial etnico (1. Acta de concertación, 2. Certificado de caracterización, 3. Documento descriptivo (general) que, evidencia la ejecución de fortalecimiento de las organizaciones étnicas, 4. Formato de evaluación diligenciado)"/>
    <x v="10"/>
    <m/>
    <s v="Personal Designado Gerencia de Etnias"/>
    <s v="Personal Designado Subdirección de Fortaleciminento de la Organización Social"/>
    <s v="Subdirección de Fortalecimiento de la Organización Social "/>
  </r>
  <r>
    <s v="Objetivo 5: Bogotá confía en su Gobierno"/>
    <s v="Programa 33: Fortalecimiento institucional para un gobierno confiable"/>
    <s v="421 Implementar 1 Modelo(s) de gobernanza democrática que amplíe el alcance de la participación de la ciudadanía organizaciones sociales y comunales de primer segundo y tercer grado en todas las decisiones públicas del gobierno distrital"/>
    <s v="2. 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N/A"/>
    <s v="N/A_x000a_"/>
    <s v="8131 - Implementación de mecanismos de participación que potencian el desarrollo territorial Bogotá D.C."/>
    <s v="N.A."/>
    <s v="N.A."/>
    <s v="Implementar y hacer seguimiento a las 27 instancias de participación de la población étnica con el modelo de fortalecimiento aplicado."/>
    <s v="Plan de Acción Institucional"/>
    <n v="1"/>
    <x v="71"/>
    <s v="(Número de instancias con implementación y seguimiento del modelo de fortalecimiento / 27) × 100"/>
    <m/>
    <m/>
    <m/>
    <m/>
    <m/>
    <m/>
    <m/>
    <m/>
    <m/>
    <m/>
    <m/>
    <n v="0.4"/>
    <m/>
    <m/>
    <m/>
    <m/>
    <n v="0.3"/>
    <m/>
    <m/>
    <m/>
    <m/>
    <m/>
    <n v="0.3"/>
    <m/>
    <n v="1"/>
    <d v="2026-03-01T00:00:00"/>
    <d v="2026-12-31T00:00:00"/>
    <s v="Aplicación de los cuatropasos de la Ruta de Fortalecimiento con enfoque diferencial etnico (1. Acta de concertación, 2. Certificado de caracterización, 3. Documento descriptivo (general) que, evidencia la ejecución de fortalecimiento de las organizaciones étnicas, 4. Formato de evaluación diligenciado)"/>
    <x v="10"/>
    <m/>
    <s v="Personal Designado Gerencia de Etnias"/>
    <s v="Personal Designado Subdirección de Fortaleciminento de la Organización Social"/>
    <s v="Subdirección de Fortalecimiento de la Organización Social"/>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articipación Ciudadana en la Gestión Pública:"/>
    <s v="N/A"/>
    <s v="N/A_x000a_"/>
    <s v="PTEP-2026 Componente 1: Mecanismos para la Transparencia y Acceso a la Información_x000a_Subcomponente 4.4. Criterio diferencial de accesibilidad"/>
    <s v="N.A."/>
    <s v="N.A."/>
    <s v="Realizar y divulgar información en diferentes lenguas étnicas de la población atendida por el IDPAC, promoviendo la participación ciudadana"/>
    <s v="Plan de Acción Institucional"/>
    <n v="3.0000000000000001E-3"/>
    <x v="72"/>
    <s v="(Número de piezas informativas realizadas y divulgadas / Número de piezas programadas) × 100"/>
    <m/>
    <m/>
    <m/>
    <m/>
    <n v="0.25"/>
    <m/>
    <m/>
    <m/>
    <m/>
    <m/>
    <n v="0.25"/>
    <m/>
    <m/>
    <m/>
    <m/>
    <m/>
    <n v="0.25"/>
    <m/>
    <m/>
    <m/>
    <m/>
    <m/>
    <n v="0.25"/>
    <m/>
    <n v="1"/>
    <d v="2026-03-01T00:00:00"/>
    <d v="2026-12-31T00:00:00"/>
    <s v="OPS de Referentes Etnicos contratados por la Gerencia de Etnias"/>
    <x v="10"/>
    <m/>
    <s v="Personal Designado"/>
    <s v="Personal Designado"/>
    <s v="Subdirección de Fortalecimiento de la Organización Social "/>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_x0009_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s v="N/A_x000a_"/>
    <s v="Actividad estratégica - Gerencia de Mujer y Género"/>
    <s v="3.CULTURA DE LEGALIDAD Y ESTADO ABIERTO"/>
    <s v="3.2 Participación ciudadana y Rendición de cuentas _x000a_"/>
    <s v="Acompañar y participar en los espacios e instancias de participación de mujeres, sectores LGTBI y ASP en las distintas localidades, mediante la asistencia activa a mesas locales, mesas distritales, comités y encuentros locales; el apoyo en la organización de actividades; la construcción colectiva de propuestas y planes de trabajo; la orientación técnica y social;  y acuerdos o compromisos surgidos en estos espacios."/>
    <s v="Plan de Acción Institucional"/>
    <n v="0.45"/>
    <x v="73"/>
    <s v="Acciones realizadas en el mes / Acciones planificadas en el mes × 100"/>
    <n v="0.01"/>
    <m/>
    <n v="0.09"/>
    <m/>
    <n v="0.09"/>
    <m/>
    <n v="0.09"/>
    <m/>
    <n v="0.09"/>
    <m/>
    <n v="0.09"/>
    <m/>
    <n v="0.09"/>
    <m/>
    <n v="0.09"/>
    <m/>
    <n v="0.09"/>
    <m/>
    <n v="0.09"/>
    <m/>
    <n v="0.09"/>
    <m/>
    <n v="0.09"/>
    <m/>
    <n v="1"/>
    <d v="2026-01-26T00:00:00"/>
    <d v="2026-12-31T00:00:00"/>
    <s v="Actas de reunión presencial y actas de reunión virtual"/>
    <x v="11"/>
    <m/>
    <s v="Personal Designado"/>
    <s v="Gerencia de Mujer y Género"/>
    <s v="Gerencia de Mujer y Género"/>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_x0009_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s v="N/A_x000a_"/>
    <s v="Actividad estratégica - Gerencia de Mujer y Género"/>
    <s v="3.CULTURA DE LEGALIDAD Y ESTADO ABIERTO"/>
    <s v="3.2 Participación ciudadana y Rendición de cuentas _x000a_"/>
    <s v="Desarrollar y acompañar jornadas de asistencia y orientación técnica, dirigidas al fortalecimiento de las capacidades organizativas de los sectores de mujeres y LGBTI, en el marco de la implementación de la Ruta de Fortalecimiento. "/>
    <s v="Plan de Acción Institucional"/>
    <n v="0.25"/>
    <x v="73"/>
    <s v="Acciones realizadas en el mes / Acciones planificadas en el mes × 100"/>
    <m/>
    <m/>
    <n v="0.09"/>
    <m/>
    <n v="0.09"/>
    <m/>
    <n v="0.09"/>
    <m/>
    <n v="0.09"/>
    <m/>
    <n v="0.09"/>
    <m/>
    <n v="0.09"/>
    <m/>
    <n v="0.09"/>
    <m/>
    <n v="0.09"/>
    <m/>
    <n v="0.09"/>
    <m/>
    <n v="0.09"/>
    <m/>
    <n v="0.09"/>
    <m/>
    <n v="1"/>
    <d v="2026-01-26T00:00:00"/>
    <d v="2026-12-31T00:00:00"/>
    <s v="Actas de reunión presencial_x000a_y actas de reunión virtual"/>
    <x v="11"/>
    <m/>
    <s v="Personal Designado"/>
    <s v="Gerencia de Mujer y Género"/>
    <s v="Gerencia de Mujer y Género"/>
  </r>
  <r>
    <s v="Objetivo 5: Bogotá confía en su Gobierno"/>
    <s v="Programa 39: Camino hacia una democracia deliberativa con un gobierno cercano a la gente y con participación ciudadana"/>
    <s v="421 Implementar 1 Modelo(s) de gobernanza democrática que amplíe el alcance de la participación de la ciudadanía organizaciones sociales y comunales de primer segundo y tercer grado en todas las decisiones públicas del gobierno distrital"/>
    <s v="2._x0009_Incrementar las capacidades organizativas, de incidencia, sostenibilidad y autonomía de las organizaciones sociales, comunales, de medios comunitarios alternativos de comunicación, de propiedad horizontal e instancias de participación formales y no formales para aumentar la participación en la toma de decisiones en asuntos públicos locales y distritales. "/>
    <s v="Participación Ciudadana en la Gestión Pública"/>
    <s v="Programa de Transparencia y Etica Pública - PTEP"/>
    <s v="N/A_x000a_"/>
    <s v="Actividad estratégica - Gerencia de Mujer y Género"/>
    <s v="3.CULTURA DE LEGALIDAD Y ESTADO ABIERTO"/>
    <s v="3.2 Participación ciudadana y Rendición de cuentas _x000a_"/>
    <s v="Implementar acciones orientadas a la promoción de entornos laborales inclusivos y al fortalecimiento de las capacidades del talento humano del IDPAC, con el fin de garantizar la incorporación transversal de los enfoques de género y diferencial en la gestión institucional. "/>
    <s v="Plan de Acción Institucional"/>
    <n v="0.1"/>
    <x v="74"/>
    <s v="Número de personas formadas en enfoque de género / Total de personas de la entidad) × 100"/>
    <m/>
    <m/>
    <m/>
    <m/>
    <m/>
    <m/>
    <n v="0.1"/>
    <m/>
    <n v="0.1"/>
    <m/>
    <n v="0.1"/>
    <m/>
    <n v="0.1"/>
    <m/>
    <n v="0.1"/>
    <m/>
    <n v="0.1"/>
    <m/>
    <n v="0.1"/>
    <m/>
    <n v="0.1"/>
    <m/>
    <n v="0.2"/>
    <m/>
    <n v="1"/>
    <d v="2026-04-01T00:00:00"/>
    <d v="2026-12-31T00:00:00"/>
    <s v="Actas de reunión presencial, actas de reunión virtual  y listados de asistencia"/>
    <x v="11"/>
    <m/>
    <s v="Personal Designado"/>
    <s v="Gerencia de Mujer y Género"/>
    <s v="Gerencia de Mujer y Género"/>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Defensa Jurídica"/>
    <s v="Plan de Acción Institucional"/>
    <s v="N/A_x000a_"/>
    <s v="Actividad Estratégica - Oficina Jurídica"/>
    <s v="N.A."/>
    <s v="N.A."/>
    <s v="Ejercer la representación judicial y extrajudicial del IDPAC con el fin de asegurar la defensa técnica de la entidad"/>
    <s v="Plan de Acción Institucional"/>
    <n v="0.15"/>
    <x v="75"/>
    <s v="Número de registro en la plataforma siprojweb/ el número total de estados procesales"/>
    <m/>
    <m/>
    <n v="0.09"/>
    <m/>
    <n v="0.09"/>
    <m/>
    <n v="0.09"/>
    <m/>
    <n v="0.09"/>
    <m/>
    <n v="0.09"/>
    <m/>
    <n v="0.09"/>
    <m/>
    <n v="0.09"/>
    <m/>
    <n v="0.09"/>
    <m/>
    <n v="0.09"/>
    <m/>
    <n v="0.09"/>
    <m/>
    <n v="0.09"/>
    <m/>
    <n v="1"/>
    <d v="2026-02-01T00:00:00"/>
    <d v="2026-12-31T00:00:00"/>
    <s v="Informe mensual consolidado sobre las actuaciones realizadas en los procesos a cargo de la entidad"/>
    <x v="12"/>
    <n v="0"/>
    <s v="Personal Designado"/>
    <s v="Personal Designado"/>
    <s v="Jefe Oficina Jurídica"/>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Defensa Jurídica"/>
    <s v="Plan de Acción Institucional"/>
    <s v="N/A_x000a_"/>
    <s v="Actividad Estratégica - Oficina Jurídica"/>
    <s v="N.A."/>
    <s v="N.A."/>
    <s v="Sensibilizar y fortalecer la cultura de prevención del daño antijurídico al interior del IDPAC"/>
    <s v="Plan de Acción Institucional"/>
    <n v="7.0000000000000007E-2"/>
    <x v="76"/>
    <s v="Número de actividades realizadas por sementre/ número total actividades "/>
    <m/>
    <m/>
    <m/>
    <m/>
    <m/>
    <m/>
    <m/>
    <m/>
    <m/>
    <m/>
    <n v="0.5"/>
    <m/>
    <m/>
    <m/>
    <m/>
    <m/>
    <m/>
    <m/>
    <m/>
    <m/>
    <m/>
    <m/>
    <n v="0.5"/>
    <m/>
    <n v="1"/>
    <d v="2026-06-01T00:00:00"/>
    <d v="2026-12-31T00:00:00"/>
    <s v="Informe de las actividades realizadas durante el semestre "/>
    <x v="12"/>
    <n v="0"/>
    <s v="Personal Designado"/>
    <s v="Personal Designado"/>
    <s v="Jefe Oficina Jurídica"/>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Mejora Normativa "/>
    <s v="Plan de Acción Institucional"/>
    <s v="N/A_x000a_"/>
    <s v="Actividad Estratégica - Oficina Jurídica"/>
    <s v="N.A."/>
    <s v="N.A."/>
    <s v="Emitir Boletines Jurídicos, Tips y demás recomendaciones, con el objeto de difundir lineamientos normativos, criterios jurisprudenciales y conceptos relevantes que orienten la gestión de los organismos comunales"/>
    <s v="Plan de Acción Institucional"/>
    <n v="0.08"/>
    <x v="77"/>
    <s v="Número de boletines jurídicos/total de boletines jurídicos "/>
    <m/>
    <m/>
    <m/>
    <m/>
    <m/>
    <m/>
    <m/>
    <m/>
    <m/>
    <m/>
    <n v="0.5"/>
    <m/>
    <m/>
    <m/>
    <m/>
    <m/>
    <m/>
    <m/>
    <m/>
    <m/>
    <m/>
    <m/>
    <n v="0.5"/>
    <m/>
    <n v="1"/>
    <d v="2026-06-01T00:00:00"/>
    <d v="2026-12-31T00:00:00"/>
    <s v="Boletines Jurídicos, tips y demás recomendaciones "/>
    <x v="12"/>
    <n v="0"/>
    <s v="Personal Designado"/>
    <s v="Personal Designado"/>
    <s v="Jefe Oficina Jurídica"/>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Mejora Normativa "/>
    <s v="Plan de Acción Institucional"/>
    <s v="N/A_x000a_"/>
    <s v="Actividad Estratégica - Oficina Jurídica"/>
    <s v="N.A."/>
    <s v="N.A."/>
    <s v="Atender requerimientos relacionados con reconocimiento de personerías jurídicas, revisión estatutaria, impugnaciones, asesorías, entre otras"/>
    <s v="Plan de Acción Institucional"/>
    <n v="0.1"/>
    <x v="78"/>
    <s v="Número de atenciones de requerimientos / sobre la solicitudes requeridos "/>
    <m/>
    <m/>
    <m/>
    <m/>
    <m/>
    <m/>
    <m/>
    <m/>
    <m/>
    <m/>
    <n v="0.5"/>
    <m/>
    <m/>
    <m/>
    <m/>
    <m/>
    <m/>
    <m/>
    <m/>
    <m/>
    <m/>
    <m/>
    <n v="0.5"/>
    <m/>
    <n v="1"/>
    <d v="2026-03-01T00:00:00"/>
    <d v="2026-12-31T00:00:00"/>
    <s v="Actos administrativos expedidos por la  Director General, actuaciones administrativas"/>
    <x v="12"/>
    <n v="0"/>
    <s v="Personal Designado"/>
    <s v="Personal Designado"/>
    <s v="Jefe Oficina Jurídica"/>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Mejora Normativa "/>
    <s v="Plan de Acción Institucional"/>
    <s v="N/A_x000a_"/>
    <s v="Actividad Estratégica - Oficina Jurídica"/>
    <s v="N.A."/>
    <s v="N.A."/>
    <s v="Sustanciar  las actuaciones administrativas sancionatorias a que haya lugar, de acuerdo con los informes de inspección y vigilancia respecto de las juntas de acción comunal."/>
    <s v="Plan de Acción Institucional"/>
    <n v="0.2"/>
    <x v="79"/>
    <s v="Número de actuaciones administrativos y/u oficios derivados del Proceso Sancionatorio / los procesos sancionatorios en curso. Lo anterior, tomando en consideración el término dispuesto en el artículo 52 de Ley 1437 de 2011"/>
    <m/>
    <m/>
    <m/>
    <m/>
    <m/>
    <m/>
    <n v="0.33"/>
    <m/>
    <m/>
    <m/>
    <m/>
    <m/>
    <m/>
    <m/>
    <n v="0.33"/>
    <m/>
    <m/>
    <m/>
    <m/>
    <m/>
    <m/>
    <m/>
    <n v="0.33"/>
    <m/>
    <n v="1"/>
    <d v="2026-03-01T00:00:00"/>
    <d v="2026-12-31T00:00:00"/>
    <s v="Actuaciones administrativas u oficios  relacionados que hagan parte del Procedimiento Sancionatoria  "/>
    <x v="12"/>
    <n v="0"/>
    <s v="Personal Designado"/>
    <s v="Personal Designado"/>
    <s v="Jefe Oficina Jurídica"/>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Mejora Normativa "/>
    <s v="Plan de Acción Institucional"/>
    <s v="N/A_x000a_"/>
    <s v="Actividad Estratégica - Oficina Jurídica"/>
    <s v="N.A."/>
    <s v="N.A."/>
    <s v="Adelantar la etapa de juzgamiento en primera instancia de los procesos disciplinarios contra los/as servidores/as y ex servidores/as del Instituto con el respectivo proceso de notificación y/o comunicación"/>
    <s v="Plan de Acción Institucional"/>
    <n v="0.15"/>
    <x v="80"/>
    <s v="Número de  actuaciones  y/u oficios de la etapa de juzgamiento en primera instancia de los procesos disciplinarios / los procesos disciplinarios  en curso. "/>
    <m/>
    <m/>
    <m/>
    <m/>
    <m/>
    <m/>
    <m/>
    <m/>
    <m/>
    <m/>
    <n v="0.5"/>
    <m/>
    <m/>
    <m/>
    <m/>
    <m/>
    <m/>
    <m/>
    <m/>
    <m/>
    <m/>
    <m/>
    <n v="0.5"/>
    <m/>
    <n v="1"/>
    <d v="2026-03-01T00:00:00"/>
    <d v="2026-12-31T00:00:00"/>
    <s v="Actuaciones administrativas u oficios  expedidos relacionados con la primera instancia de los procesos disciplinarios adelantados contra los/as servidores/as y ex servidores/as del Instituto "/>
    <x v="12"/>
    <n v="0"/>
    <s v="Personal Designado"/>
    <s v="Personal Designado"/>
    <s v="Jefe Oficina Jurídica"/>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Mejora Normativa "/>
    <s v="Plan de Acción Institucional"/>
    <s v="N/A_x000a_"/>
    <s v="Actividad Estratégica - Oficina Jurídica"/>
    <s v="N.A."/>
    <s v="N.A."/>
    <s v="Socializar los lineamientos distritales para la planificación e implementación de la Agenda Regulatoria"/>
    <s v="Plan de Acción Institucional"/>
    <n v="0.04"/>
    <x v="76"/>
    <s v="Número de actividades realizadas por sementre/ número total actividades "/>
    <m/>
    <m/>
    <m/>
    <m/>
    <m/>
    <m/>
    <m/>
    <m/>
    <m/>
    <m/>
    <m/>
    <m/>
    <n v="0.5"/>
    <m/>
    <m/>
    <m/>
    <m/>
    <m/>
    <m/>
    <m/>
    <n v="0.5"/>
    <m/>
    <m/>
    <m/>
    <n v="1"/>
    <d v="2026-06-01T00:00:00"/>
    <d v="2026-08-30T00:00:00"/>
    <s v="informe de las actividades realizadas  "/>
    <x v="12"/>
    <n v="0"/>
    <s v="Personal Designado"/>
    <s v="Personal Designado"/>
    <s v="Jefe Oficina Jurídica"/>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Mejora Normativa "/>
    <s v="Plan de Acción Institucional"/>
    <s v="N/A_x000a_"/>
    <s v="Actividad Estratégica - Oficina Jurídica"/>
    <s v="N.A."/>
    <s v="N.A."/>
    <s v="Construir la agenda regulatoria de la entidad"/>
    <s v="Plan de Acción Institucional"/>
    <n v="0.05"/>
    <x v="81"/>
    <s v="Publicación de la agenda regulatoria/ cantidad de actualizaciones anuales que se presenten sobre misma."/>
    <m/>
    <m/>
    <m/>
    <m/>
    <m/>
    <m/>
    <m/>
    <m/>
    <m/>
    <m/>
    <m/>
    <m/>
    <m/>
    <m/>
    <m/>
    <m/>
    <m/>
    <m/>
    <m/>
    <m/>
    <m/>
    <m/>
    <n v="1"/>
    <m/>
    <n v="1"/>
    <d v="2026-12-01T00:00:00"/>
    <d v="2026-12-31T00:00:00"/>
    <s v="Matriz de agenda regulatoria publicada "/>
    <x v="12"/>
    <n v="0"/>
    <s v="Personal Designado"/>
    <s v="Personal Designado"/>
    <s v="Jefe Oficina Jurídica"/>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Mejora Normativa "/>
    <s v="Plan de Acción Institucional"/>
    <s v="N/A_x000a_"/>
    <s v="Actividad Estratégica - Oficina Jurídica"/>
    <s v="N.A."/>
    <s v="N.A."/>
    <s v="Realizar la actualización del normograma de la entidad"/>
    <s v="Plan de Acción Institucional"/>
    <n v="0.05"/>
    <x v="82"/>
    <s v="Publicación de la matriz del normograma institucional/ cantidad de actualizaciones anuales que se presenten sobre misma."/>
    <m/>
    <m/>
    <m/>
    <m/>
    <m/>
    <m/>
    <n v="0.5"/>
    <m/>
    <m/>
    <m/>
    <m/>
    <m/>
    <m/>
    <m/>
    <m/>
    <m/>
    <m/>
    <m/>
    <n v="0.5"/>
    <m/>
    <m/>
    <m/>
    <m/>
    <m/>
    <n v="1"/>
    <d v="2026-04-01T00:00:00"/>
    <d v="2026-10-31T00:00:00"/>
    <s v="Matriz normograma institucional _x000a_Publicación del Normograma Institucional en el Link de Transparencia"/>
    <x v="12"/>
    <n v="0"/>
    <s v="Personal Designado"/>
    <s v="Personal Designado"/>
    <s v="Jefe Oficina Jurídica"/>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Mejora Normativa "/>
    <s v="Plan de Acción Institucional"/>
    <s v="N/A_x000a_"/>
    <s v="Actividad Estratégica - Oficina Jurídica"/>
    <s v="N.A."/>
    <s v="N.A."/>
    <s v="Asesorar y orientar a las dependencias del IDPAC en materia jurídica, a solicitud de parte."/>
    <s v="Plan de Acción Institucional"/>
    <n v="0.08"/>
    <x v="83"/>
    <s v="número de asesorias por semestre/ número de asesorias por semestre solicitadas a la OJ"/>
    <m/>
    <m/>
    <m/>
    <m/>
    <m/>
    <m/>
    <m/>
    <m/>
    <m/>
    <m/>
    <n v="0.5"/>
    <m/>
    <m/>
    <m/>
    <m/>
    <m/>
    <m/>
    <m/>
    <m/>
    <m/>
    <m/>
    <m/>
    <n v="0.5"/>
    <m/>
    <n v="1"/>
    <d v="2026-04-01T00:00:00"/>
    <d v="2026-10-31T00:00:00"/>
    <s v="informe de las actividades realizadas"/>
    <x v="12"/>
    <n v="0"/>
    <s v="Personal Designado"/>
    <s v="Personal Designado"/>
    <s v="Jefe Oficina Jurídica"/>
  </r>
  <r>
    <s v="Objetivo 5: Bogotá confía en su Gobierno"/>
    <s v="Programa 33: Fortalecimiento institucional para un gobierno confiable"/>
    <s v="368 Implementar 1 estrategia para fortalecimiento de la gestión institucional y operativa"/>
    <s v="1._x0009_Contribuir al logro de las acciones misionales a través del fortalecimiento institucional del talento humano, el uso de tecnologías y el mejoramiento de la infraestructura, que faciliten la gestión por procesos para la prestación de los bienes y servicios a los grupos de valor y partes interesadas. "/>
    <s v="Política de Transparencia, Acceso a la_x000a_Información Pública y Lucha_x000a_contra la Corrupción"/>
    <s v="Programa de Transparencia y Etica Pública - PTEP"/>
    <s v="N/A_x000a_"/>
    <s v="PTEP - 3.CULTURA DE LEGALIDAD Y ESTADO ABIERTO - 3.1. Aceeso a la información Pública y Transparencia "/>
    <s v="3.CULTURA DE LEGALIDAD Y ESTADO ABIERTO"/>
    <s v="3.1. Acceso a la información Pública y Transparencia "/>
    <s v="Verificar de manera permanente que la información publicada en el link de transparencia de la página web (numerales 1.7, 1.8, 2.1.2, 2.1.2, 2.1.3, 2.1.4, ,2.1.6, 2.2.1, 2.2.2, 2.3.1, 2.3.2, 2.3.3 y 4.9), se encuentre completa, actualizada y es consistente, de conformidad con lo dispuesto en la Ley de Transparencia, dejando informe trimestral de la verificación efectuada y de las gestiones adelantadas por cada dependencias y/o proceso."/>
    <s v="Plan de Acción Institucional"/>
    <n v="0.03"/>
    <x v="84"/>
    <s v="Número de actividades verificadas en link de transparencia/ La totalidad de información a cargo de la OJ en el  link de transparencia"/>
    <m/>
    <m/>
    <m/>
    <m/>
    <n v="0.25"/>
    <m/>
    <m/>
    <m/>
    <m/>
    <m/>
    <n v="0.25"/>
    <m/>
    <m/>
    <m/>
    <m/>
    <m/>
    <n v="0.25"/>
    <m/>
    <m/>
    <m/>
    <m/>
    <m/>
    <n v="0.25"/>
    <m/>
    <n v="1"/>
    <d v="2026-03-01T00:00:00"/>
    <d v="2026-12-31T00:00:00"/>
    <s v="Informe trimestral de verificación de la información publicada y gestionada en link de transparencia"/>
    <x v="12"/>
    <n v="0"/>
    <s v="Personal Designado"/>
    <s v="Personal Designado"/>
    <s v="Oficina Jurídica"/>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100-000000000000}" name="TablaDinámica1" cacheId="330" applyNumberFormats="0" applyBorderFormats="0" applyFontFormats="0" applyPatternFormats="0" applyAlignmentFormats="0" applyWidthHeightFormats="1" dataCaption="Valores" updatedVersion="7" minRefreshableVersion="3" useAutoFormatting="1" itemPrintTitles="1" createdVersion="7" indent="0" outline="1" outlineData="1" multipleFieldFilters="0" chartFormat="1">
  <location ref="A3:B17" firstHeaderRow="1" firstDataRow="1" firstDataCol="1"/>
  <pivotFields count="48">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items count="86">
        <item x="22"/>
        <item x="4"/>
        <item x="52"/>
        <item x="20"/>
        <item x="0"/>
        <item x="1"/>
        <item x="5"/>
        <item x="17"/>
        <item x="2"/>
        <item x="57"/>
        <item x="9"/>
        <item x="74"/>
        <item x="16"/>
        <item x="46"/>
        <item x="48"/>
        <item x="42"/>
        <item x="47"/>
        <item x="45"/>
        <item x="6"/>
        <item x="44"/>
        <item x="49"/>
        <item x="43"/>
        <item x="50"/>
        <item x="56"/>
        <item x="51"/>
        <item x="7"/>
        <item x="18"/>
        <item x="31"/>
        <item x="14"/>
        <item x="15"/>
        <item x="10"/>
        <item x="76"/>
        <item x="84"/>
        <item x="80"/>
        <item x="79"/>
        <item x="83"/>
        <item x="78"/>
        <item x="77"/>
        <item x="75"/>
        <item x="12"/>
        <item x="3"/>
        <item x="30"/>
        <item x="73"/>
        <item x="28"/>
        <item x="60"/>
        <item x="62"/>
        <item x="59"/>
        <item x="23"/>
        <item x="11"/>
        <item x="13"/>
        <item x="29"/>
        <item x="41"/>
        <item x="39"/>
        <item x="54"/>
        <item x="37"/>
        <item x="34"/>
        <item x="32"/>
        <item x="64"/>
        <item x="24"/>
        <item x="69"/>
        <item x="63"/>
        <item x="58"/>
        <item x="71"/>
        <item x="40"/>
        <item x="55"/>
        <item x="61"/>
        <item x="70"/>
        <item x="26"/>
        <item x="67"/>
        <item x="72"/>
        <item x="65"/>
        <item x="66"/>
        <item x="68"/>
        <item x="35"/>
        <item x="25"/>
        <item x="27"/>
        <item x="38"/>
        <item x="53"/>
        <item x="81"/>
        <item x="82"/>
        <item x="33"/>
        <item x="36"/>
        <item x="21"/>
        <item x="19"/>
        <item x="8"/>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numFmtId="14" showAll="0"/>
    <pivotField showAll="0"/>
    <pivotField axis="axisRow" showAll="0">
      <items count="14">
        <item x="2"/>
        <item x="10"/>
        <item x="4"/>
        <item x="5"/>
        <item x="11"/>
        <item x="6"/>
        <item x="9"/>
        <item x="0"/>
        <item x="12"/>
        <item x="7"/>
        <item x="1"/>
        <item x="8"/>
        <item x="3"/>
        <item t="default"/>
      </items>
    </pivotField>
    <pivotField showAll="0"/>
    <pivotField showAll="0"/>
    <pivotField showAll="0"/>
    <pivotField showAll="0"/>
  </pivotFields>
  <rowFields count="1">
    <field x="43"/>
  </rowFields>
  <rowItems count="14">
    <i>
      <x/>
    </i>
    <i>
      <x v="1"/>
    </i>
    <i>
      <x v="2"/>
    </i>
    <i>
      <x v="3"/>
    </i>
    <i>
      <x v="4"/>
    </i>
    <i>
      <x v="5"/>
    </i>
    <i>
      <x v="6"/>
    </i>
    <i>
      <x v="7"/>
    </i>
    <i>
      <x v="8"/>
    </i>
    <i>
      <x v="9"/>
    </i>
    <i>
      <x v="10"/>
    </i>
    <i>
      <x v="11"/>
    </i>
    <i>
      <x v="12"/>
    </i>
    <i t="grand">
      <x/>
    </i>
  </rowItems>
  <colItems count="1">
    <i/>
  </colItems>
  <dataFields count="1">
    <dataField name="Cuenta de Indicador " fld="13" subtotal="count" baseField="0" baseItem="0"/>
  </dataFields>
  <chartFormats count="14">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43" count="1" selected="0">
            <x v="0"/>
          </reference>
        </references>
      </pivotArea>
    </chartFormat>
    <chartFormat chart="0" format="2">
      <pivotArea type="data" outline="0" fieldPosition="0">
        <references count="2">
          <reference field="4294967294" count="1" selected="0">
            <x v="0"/>
          </reference>
          <reference field="43" count="1" selected="0">
            <x v="2"/>
          </reference>
        </references>
      </pivotArea>
    </chartFormat>
    <chartFormat chart="0" format="3">
      <pivotArea type="data" outline="0" fieldPosition="0">
        <references count="2">
          <reference field="4294967294" count="1" selected="0">
            <x v="0"/>
          </reference>
          <reference field="43" count="1" selected="0">
            <x v="1"/>
          </reference>
        </references>
      </pivotArea>
    </chartFormat>
    <chartFormat chart="0" format="4">
      <pivotArea type="data" outline="0" fieldPosition="0">
        <references count="2">
          <reference field="4294967294" count="1" selected="0">
            <x v="0"/>
          </reference>
          <reference field="43" count="1" selected="0">
            <x v="3"/>
          </reference>
        </references>
      </pivotArea>
    </chartFormat>
    <chartFormat chart="0" format="5">
      <pivotArea type="data" outline="0" fieldPosition="0">
        <references count="2">
          <reference field="4294967294" count="1" selected="0">
            <x v="0"/>
          </reference>
          <reference field="43" count="1" selected="0">
            <x v="4"/>
          </reference>
        </references>
      </pivotArea>
    </chartFormat>
    <chartFormat chart="0" format="6">
      <pivotArea type="data" outline="0" fieldPosition="0">
        <references count="2">
          <reference field="4294967294" count="1" selected="0">
            <x v="0"/>
          </reference>
          <reference field="43" count="1" selected="0">
            <x v="5"/>
          </reference>
        </references>
      </pivotArea>
    </chartFormat>
    <chartFormat chart="0" format="7">
      <pivotArea type="data" outline="0" fieldPosition="0">
        <references count="2">
          <reference field="4294967294" count="1" selected="0">
            <x v="0"/>
          </reference>
          <reference field="43" count="1" selected="0">
            <x v="6"/>
          </reference>
        </references>
      </pivotArea>
    </chartFormat>
    <chartFormat chart="0" format="8">
      <pivotArea type="data" outline="0" fieldPosition="0">
        <references count="2">
          <reference field="4294967294" count="1" selected="0">
            <x v="0"/>
          </reference>
          <reference field="43" count="1" selected="0">
            <x v="7"/>
          </reference>
        </references>
      </pivotArea>
    </chartFormat>
    <chartFormat chart="0" format="9">
      <pivotArea type="data" outline="0" fieldPosition="0">
        <references count="2">
          <reference field="4294967294" count="1" selected="0">
            <x v="0"/>
          </reference>
          <reference field="43" count="1" selected="0">
            <x v="8"/>
          </reference>
        </references>
      </pivotArea>
    </chartFormat>
    <chartFormat chart="0" format="10">
      <pivotArea type="data" outline="0" fieldPosition="0">
        <references count="2">
          <reference field="4294967294" count="1" selected="0">
            <x v="0"/>
          </reference>
          <reference field="43" count="1" selected="0">
            <x v="9"/>
          </reference>
        </references>
      </pivotArea>
    </chartFormat>
    <chartFormat chart="0" format="11">
      <pivotArea type="data" outline="0" fieldPosition="0">
        <references count="2">
          <reference field="4294967294" count="1" selected="0">
            <x v="0"/>
          </reference>
          <reference field="43" count="1" selected="0">
            <x v="10"/>
          </reference>
        </references>
      </pivotArea>
    </chartFormat>
    <chartFormat chart="0" format="12">
      <pivotArea type="data" outline="0" fieldPosition="0">
        <references count="2">
          <reference field="4294967294" count="1" selected="0">
            <x v="0"/>
          </reference>
          <reference field="43" count="1" selected="0">
            <x v="11"/>
          </reference>
        </references>
      </pivotArea>
    </chartFormat>
    <chartFormat chart="0" format="13">
      <pivotArea type="data" outline="0" fieldPosition="0">
        <references count="2">
          <reference field="4294967294" count="1" selected="0">
            <x v="0"/>
          </reference>
          <reference field="43" count="1" selected="0">
            <x v="1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00000"/>
    <pageSetUpPr fitToPage="1"/>
  </sheetPr>
  <dimension ref="A1:AV104"/>
  <sheetViews>
    <sheetView tabSelected="1" zoomScale="82" zoomScaleNormal="82" zoomScaleSheetLayoutView="80" workbookViewId="0">
      <selection activeCell="K80" sqref="K80"/>
    </sheetView>
  </sheetViews>
  <sheetFormatPr defaultColWidth="11.42578125" defaultRowHeight="14.25"/>
  <cols>
    <col min="1" max="1" width="16" style="3" customWidth="1"/>
    <col min="2" max="2" width="15.42578125" style="3" customWidth="1"/>
    <col min="3" max="3" width="31.140625" style="3" customWidth="1"/>
    <col min="4" max="4" width="37" style="3" customWidth="1"/>
    <col min="5" max="5" width="19.42578125" style="1" customWidth="1"/>
    <col min="6" max="6" width="17.28515625" style="1" customWidth="1"/>
    <col min="7" max="7" width="14" style="3" customWidth="1"/>
    <col min="8" max="8" width="33.140625" style="1" customWidth="1"/>
    <col min="9" max="9" width="18" style="1" customWidth="1"/>
    <col min="10" max="10" width="18.7109375" style="1" customWidth="1"/>
    <col min="11" max="11" width="39.28515625" style="1" customWidth="1"/>
    <col min="12" max="12" width="17.28515625" style="1" customWidth="1"/>
    <col min="13" max="13" width="16.28515625" style="3" customWidth="1"/>
    <col min="14" max="14" width="21.28515625" style="3" customWidth="1"/>
    <col min="15" max="15" width="23.5703125" style="3" bestFit="1" customWidth="1"/>
    <col min="16" max="29" width="8.140625" style="3" customWidth="1"/>
    <col min="30" max="31" width="8.140625" style="5" customWidth="1"/>
    <col min="32" max="32" width="8.140625" style="3" customWidth="1"/>
    <col min="33" max="33" width="8.140625" style="5" customWidth="1"/>
    <col min="34" max="39" width="8.140625" style="3" customWidth="1"/>
    <col min="40" max="40" width="35" style="3" bestFit="1" customWidth="1"/>
    <col min="41" max="41" width="15.42578125" style="3" bestFit="1" customWidth="1"/>
    <col min="42" max="42" width="14.85546875" style="3" bestFit="1" customWidth="1"/>
    <col min="43" max="43" width="23.140625" style="54" bestFit="1" customWidth="1"/>
    <col min="44" max="44" width="17.140625" style="49" bestFit="1" customWidth="1"/>
    <col min="45" max="45" width="12.140625" style="34" customWidth="1"/>
    <col min="46" max="46" width="19" style="34" customWidth="1"/>
    <col min="47" max="47" width="16.140625" style="34" customWidth="1"/>
    <col min="48" max="48" width="14.85546875" style="34" customWidth="1"/>
    <col min="49" max="16384" width="11.42578125" style="1"/>
  </cols>
  <sheetData>
    <row r="1" spans="1:48" ht="39" customHeight="1">
      <c r="A1" s="214"/>
      <c r="B1" s="214"/>
      <c r="C1" s="214"/>
      <c r="D1" s="207" t="s">
        <v>0</v>
      </c>
      <c r="E1" s="208"/>
      <c r="F1" s="208"/>
      <c r="G1" s="209"/>
      <c r="H1" s="209"/>
      <c r="I1" s="209"/>
      <c r="J1" s="209"/>
      <c r="K1" s="209"/>
      <c r="L1" s="209"/>
      <c r="M1" s="209"/>
      <c r="N1" s="209"/>
      <c r="O1" s="209"/>
      <c r="P1" s="209"/>
      <c r="Q1" s="209"/>
      <c r="R1" s="209"/>
      <c r="S1" s="209"/>
      <c r="T1" s="209"/>
      <c r="U1" s="209"/>
      <c r="V1" s="209"/>
      <c r="W1" s="209"/>
      <c r="X1" s="209"/>
      <c r="Y1" s="209"/>
      <c r="Z1" s="209"/>
      <c r="AA1" s="209"/>
      <c r="AB1" s="209"/>
      <c r="AC1" s="209"/>
      <c r="AD1" s="209"/>
      <c r="AE1" s="209"/>
      <c r="AF1" s="209"/>
      <c r="AG1" s="209"/>
      <c r="AH1" s="209"/>
      <c r="AI1" s="209"/>
      <c r="AJ1" s="209"/>
      <c r="AK1" s="209"/>
      <c r="AL1" s="209"/>
      <c r="AM1" s="209"/>
      <c r="AN1" s="209"/>
      <c r="AO1" s="209"/>
      <c r="AP1" s="209"/>
      <c r="AQ1" s="208"/>
      <c r="AR1" s="208"/>
      <c r="AS1" s="209"/>
      <c r="AT1" s="210"/>
      <c r="AU1" s="205" t="s">
        <v>1</v>
      </c>
      <c r="AV1" s="205"/>
    </row>
    <row r="2" spans="1:48" ht="36" customHeight="1">
      <c r="A2" s="214"/>
      <c r="B2" s="214"/>
      <c r="C2" s="214"/>
      <c r="D2" s="207" t="s">
        <v>2</v>
      </c>
      <c r="E2" s="208"/>
      <c r="F2" s="208"/>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8"/>
      <c r="AR2" s="208"/>
      <c r="AS2" s="209"/>
      <c r="AT2" s="210"/>
      <c r="AU2" s="205"/>
      <c r="AV2" s="205"/>
    </row>
    <row r="3" spans="1:48" ht="14.25" customHeight="1">
      <c r="K3" s="4"/>
      <c r="L3" s="4"/>
      <c r="AQ3" s="35"/>
    </row>
    <row r="4" spans="1:48" ht="33.75" customHeight="1">
      <c r="A4" s="6" t="s">
        <v>3</v>
      </c>
      <c r="B4" s="7">
        <v>46027</v>
      </c>
      <c r="C4" s="14" t="s">
        <v>4</v>
      </c>
      <c r="D4" s="16">
        <v>46049</v>
      </c>
      <c r="E4" s="3"/>
      <c r="F4" s="3"/>
      <c r="H4" s="15"/>
      <c r="I4" s="15"/>
      <c r="J4" s="15"/>
      <c r="K4" s="15"/>
      <c r="L4" s="15"/>
      <c r="M4" s="215" t="s">
        <v>5</v>
      </c>
      <c r="N4" s="216"/>
      <c r="O4" s="217"/>
      <c r="P4" s="218" t="s">
        <v>6</v>
      </c>
      <c r="Q4" s="219"/>
      <c r="R4" s="219"/>
      <c r="S4" s="219"/>
      <c r="T4" s="219"/>
      <c r="U4" s="219"/>
      <c r="V4" s="220"/>
      <c r="W4" s="8"/>
      <c r="X4" s="8"/>
      <c r="Y4" s="8"/>
      <c r="Z4" s="8"/>
      <c r="AA4" s="8"/>
      <c r="AB4" s="8"/>
      <c r="AC4" s="8"/>
      <c r="AD4" s="8"/>
      <c r="AE4" s="8"/>
      <c r="AF4" s="8"/>
      <c r="AG4" s="8"/>
      <c r="AH4" s="8"/>
      <c r="AI4" s="8"/>
      <c r="AJ4" s="8"/>
      <c r="AK4" s="8"/>
      <c r="AL4" s="8"/>
      <c r="AM4" s="8"/>
      <c r="AN4" s="8"/>
      <c r="AO4" s="8"/>
      <c r="AP4" s="8"/>
      <c r="AQ4" s="50"/>
      <c r="AR4" s="50"/>
      <c r="AS4" s="15"/>
      <c r="AT4" s="50"/>
      <c r="AU4" s="51" t="s">
        <v>7</v>
      </c>
      <c r="AV4" s="52">
        <v>3</v>
      </c>
    </row>
    <row r="5" spans="1:48" s="13" customFormat="1" ht="18.75" customHeight="1">
      <c r="A5" s="2"/>
      <c r="B5" s="2"/>
      <c r="C5" s="2"/>
      <c r="D5" s="2"/>
      <c r="G5" s="2"/>
      <c r="H5" s="9"/>
      <c r="I5" s="9"/>
      <c r="J5" s="9"/>
      <c r="K5" s="10"/>
      <c r="L5" s="10"/>
      <c r="M5" s="12"/>
      <c r="N5" s="12"/>
      <c r="O5" s="12"/>
      <c r="P5" s="11"/>
      <c r="Q5" s="11"/>
      <c r="R5" s="11"/>
      <c r="S5" s="11"/>
      <c r="T5" s="11"/>
      <c r="U5" s="11"/>
      <c r="V5" s="11"/>
      <c r="W5" s="11"/>
      <c r="X5" s="11"/>
      <c r="Y5" s="11"/>
      <c r="Z5" s="11"/>
      <c r="AA5" s="11"/>
      <c r="AB5" s="11"/>
      <c r="AC5" s="11"/>
      <c r="AD5" s="11"/>
      <c r="AE5" s="11"/>
      <c r="AF5" s="11"/>
      <c r="AG5" s="11"/>
      <c r="AH5" s="11"/>
      <c r="AI5" s="11"/>
      <c r="AJ5" s="11"/>
      <c r="AK5" s="11"/>
      <c r="AL5" s="11"/>
      <c r="AM5" s="11"/>
      <c r="AN5" s="12"/>
      <c r="AO5" s="12"/>
      <c r="AP5" s="11"/>
      <c r="AQ5" s="53"/>
      <c r="AR5" s="53"/>
      <c r="AS5" s="35"/>
      <c r="AT5" s="9"/>
      <c r="AU5" s="9"/>
      <c r="AV5" s="9"/>
    </row>
    <row r="6" spans="1:48" s="13" customFormat="1" ht="24" customHeight="1">
      <c r="A6" s="206" t="s">
        <v>8</v>
      </c>
      <c r="B6" s="206" t="s">
        <v>9</v>
      </c>
      <c r="C6" s="206" t="s">
        <v>10</v>
      </c>
      <c r="D6" s="211" t="s">
        <v>11</v>
      </c>
      <c r="E6" s="221" t="s">
        <v>12</v>
      </c>
      <c r="F6" s="221" t="s">
        <v>13</v>
      </c>
      <c r="G6" s="211" t="s">
        <v>14</v>
      </c>
      <c r="H6" s="206" t="s">
        <v>15</v>
      </c>
      <c r="I6" s="222" t="s">
        <v>16</v>
      </c>
      <c r="J6" s="222" t="s">
        <v>17</v>
      </c>
      <c r="K6" s="206" t="s">
        <v>18</v>
      </c>
      <c r="L6" s="222" t="s">
        <v>19</v>
      </c>
      <c r="M6" s="206" t="s">
        <v>20</v>
      </c>
      <c r="N6" s="222" t="s">
        <v>21</v>
      </c>
      <c r="O6" s="222" t="s">
        <v>22</v>
      </c>
      <c r="P6" s="206" t="s">
        <v>23</v>
      </c>
      <c r="Q6" s="206"/>
      <c r="R6" s="206"/>
      <c r="S6" s="206"/>
      <c r="T6" s="206"/>
      <c r="U6" s="206"/>
      <c r="V6" s="206"/>
      <c r="W6" s="206"/>
      <c r="X6" s="206"/>
      <c r="Y6" s="206"/>
      <c r="Z6" s="206"/>
      <c r="AA6" s="206"/>
      <c r="AB6" s="206"/>
      <c r="AC6" s="206"/>
      <c r="AD6" s="206"/>
      <c r="AE6" s="206"/>
      <c r="AF6" s="206"/>
      <c r="AG6" s="206"/>
      <c r="AH6" s="206"/>
      <c r="AI6" s="206"/>
      <c r="AJ6" s="206"/>
      <c r="AK6" s="206"/>
      <c r="AL6" s="206"/>
      <c r="AM6" s="206"/>
      <c r="AN6" s="206" t="s">
        <v>24</v>
      </c>
      <c r="AO6" s="206" t="s">
        <v>25</v>
      </c>
      <c r="AP6" s="206" t="s">
        <v>26</v>
      </c>
      <c r="AQ6" s="204" t="s">
        <v>27</v>
      </c>
      <c r="AR6" s="204" t="s">
        <v>28</v>
      </c>
      <c r="AS6" s="204" t="s">
        <v>29</v>
      </c>
      <c r="AT6" s="204" t="s">
        <v>30</v>
      </c>
      <c r="AU6" s="204" t="s">
        <v>31</v>
      </c>
      <c r="AV6" s="204" t="s">
        <v>32</v>
      </c>
    </row>
    <row r="7" spans="1:48" ht="21.75" customHeight="1">
      <c r="A7" s="206"/>
      <c r="B7" s="206"/>
      <c r="C7" s="206"/>
      <c r="D7" s="212"/>
      <c r="E7" s="221"/>
      <c r="F7" s="221"/>
      <c r="G7" s="212"/>
      <c r="H7" s="206"/>
      <c r="I7" s="222"/>
      <c r="J7" s="222"/>
      <c r="K7" s="206"/>
      <c r="L7" s="222"/>
      <c r="M7" s="206"/>
      <c r="N7" s="222"/>
      <c r="O7" s="222"/>
      <c r="P7" s="206" t="s">
        <v>33</v>
      </c>
      <c r="Q7" s="206"/>
      <c r="R7" s="206" t="s">
        <v>34</v>
      </c>
      <c r="S7" s="206"/>
      <c r="T7" s="206" t="s">
        <v>35</v>
      </c>
      <c r="U7" s="206"/>
      <c r="V7" s="206" t="s">
        <v>36</v>
      </c>
      <c r="W7" s="206"/>
      <c r="X7" s="206" t="s">
        <v>37</v>
      </c>
      <c r="Y7" s="206"/>
      <c r="Z7" s="206" t="s">
        <v>38</v>
      </c>
      <c r="AA7" s="206"/>
      <c r="AB7" s="206" t="s">
        <v>39</v>
      </c>
      <c r="AC7" s="206"/>
      <c r="AD7" s="206" t="s">
        <v>40</v>
      </c>
      <c r="AE7" s="206"/>
      <c r="AF7" s="206" t="s">
        <v>41</v>
      </c>
      <c r="AG7" s="206"/>
      <c r="AH7" s="206" t="s">
        <v>42</v>
      </c>
      <c r="AI7" s="206"/>
      <c r="AJ7" s="206" t="s">
        <v>43</v>
      </c>
      <c r="AK7" s="206"/>
      <c r="AL7" s="206" t="s">
        <v>44</v>
      </c>
      <c r="AM7" s="206" t="s">
        <v>44</v>
      </c>
      <c r="AN7" s="206"/>
      <c r="AO7" s="206"/>
      <c r="AP7" s="206"/>
      <c r="AQ7" s="204"/>
      <c r="AR7" s="204"/>
      <c r="AS7" s="204"/>
      <c r="AT7" s="204"/>
      <c r="AU7" s="204"/>
      <c r="AV7" s="204"/>
    </row>
    <row r="8" spans="1:48" ht="25.5" customHeight="1">
      <c r="A8" s="206"/>
      <c r="B8" s="206"/>
      <c r="C8" s="206"/>
      <c r="D8" s="213"/>
      <c r="E8" s="221"/>
      <c r="F8" s="221"/>
      <c r="G8" s="213"/>
      <c r="H8" s="206"/>
      <c r="I8" s="222"/>
      <c r="J8" s="222"/>
      <c r="K8" s="206"/>
      <c r="L8" s="222"/>
      <c r="M8" s="206"/>
      <c r="N8" s="222"/>
      <c r="O8" s="222"/>
      <c r="P8" s="31" t="s">
        <v>45</v>
      </c>
      <c r="Q8" s="31" t="s">
        <v>46</v>
      </c>
      <c r="R8" s="31" t="s">
        <v>45</v>
      </c>
      <c r="S8" s="31" t="s">
        <v>46</v>
      </c>
      <c r="T8" s="31" t="s">
        <v>45</v>
      </c>
      <c r="U8" s="31" t="s">
        <v>46</v>
      </c>
      <c r="V8" s="31" t="s">
        <v>45</v>
      </c>
      <c r="W8" s="31" t="s">
        <v>46</v>
      </c>
      <c r="X8" s="31" t="s">
        <v>45</v>
      </c>
      <c r="Y8" s="31" t="s">
        <v>46</v>
      </c>
      <c r="Z8" s="31" t="s">
        <v>45</v>
      </c>
      <c r="AA8" s="31" t="s">
        <v>46</v>
      </c>
      <c r="AB8" s="31" t="s">
        <v>45</v>
      </c>
      <c r="AC8" s="31" t="s">
        <v>46</v>
      </c>
      <c r="AD8" s="31" t="s">
        <v>45</v>
      </c>
      <c r="AE8" s="31" t="s">
        <v>46</v>
      </c>
      <c r="AF8" s="31" t="s">
        <v>45</v>
      </c>
      <c r="AG8" s="31" t="s">
        <v>46</v>
      </c>
      <c r="AH8" s="31" t="s">
        <v>45</v>
      </c>
      <c r="AI8" s="31" t="s">
        <v>46</v>
      </c>
      <c r="AJ8" s="31" t="s">
        <v>45</v>
      </c>
      <c r="AK8" s="31" t="s">
        <v>46</v>
      </c>
      <c r="AL8" s="31" t="s">
        <v>45</v>
      </c>
      <c r="AM8" s="31" t="s">
        <v>46</v>
      </c>
      <c r="AN8" s="206"/>
      <c r="AO8" s="206"/>
      <c r="AP8" s="206"/>
      <c r="AQ8" s="204"/>
      <c r="AR8" s="204"/>
      <c r="AS8" s="204"/>
      <c r="AT8" s="204"/>
      <c r="AU8" s="204"/>
      <c r="AV8" s="204"/>
    </row>
    <row r="9" spans="1:48" ht="47.25" hidden="1" customHeight="1">
      <c r="A9" s="200" t="s">
        <v>8</v>
      </c>
      <c r="B9" s="200" t="s">
        <v>9</v>
      </c>
      <c r="C9" s="200" t="s">
        <v>10</v>
      </c>
      <c r="D9" s="201" t="s">
        <v>11</v>
      </c>
      <c r="E9" s="200" t="s">
        <v>12</v>
      </c>
      <c r="F9" s="200" t="s">
        <v>13</v>
      </c>
      <c r="G9" s="201" t="s">
        <v>14</v>
      </c>
      <c r="H9" s="200" t="s">
        <v>47</v>
      </c>
      <c r="I9" s="200" t="s">
        <v>16</v>
      </c>
      <c r="J9" s="200" t="s">
        <v>17</v>
      </c>
      <c r="K9" s="200" t="s">
        <v>18</v>
      </c>
      <c r="L9" s="200" t="s">
        <v>19</v>
      </c>
      <c r="M9" s="200" t="s">
        <v>20</v>
      </c>
      <c r="N9" s="200" t="s">
        <v>21</v>
      </c>
      <c r="O9" s="200" t="s">
        <v>22</v>
      </c>
      <c r="P9" s="200" t="s">
        <v>48</v>
      </c>
      <c r="Q9" s="200" t="s">
        <v>49</v>
      </c>
      <c r="R9" s="200" t="s">
        <v>50</v>
      </c>
      <c r="S9" s="200" t="s">
        <v>51</v>
      </c>
      <c r="T9" s="200" t="s">
        <v>52</v>
      </c>
      <c r="U9" s="200" t="s">
        <v>53</v>
      </c>
      <c r="V9" s="200" t="s">
        <v>54</v>
      </c>
      <c r="W9" s="200" t="s">
        <v>55</v>
      </c>
      <c r="X9" s="200" t="s">
        <v>56</v>
      </c>
      <c r="Y9" s="200" t="s">
        <v>57</v>
      </c>
      <c r="Z9" s="200" t="s">
        <v>58</v>
      </c>
      <c r="AA9" s="200" t="s">
        <v>59</v>
      </c>
      <c r="AB9" s="200" t="s">
        <v>60</v>
      </c>
      <c r="AC9" s="200" t="s">
        <v>61</v>
      </c>
      <c r="AD9" s="200" t="s">
        <v>62</v>
      </c>
      <c r="AE9" s="200" t="s">
        <v>63</v>
      </c>
      <c r="AF9" s="200" t="s">
        <v>64</v>
      </c>
      <c r="AG9" s="200" t="s">
        <v>65</v>
      </c>
      <c r="AH9" s="200" t="s">
        <v>66</v>
      </c>
      <c r="AI9" s="200" t="s">
        <v>67</v>
      </c>
      <c r="AJ9" s="200" t="s">
        <v>68</v>
      </c>
      <c r="AK9" s="200" t="s">
        <v>69</v>
      </c>
      <c r="AL9" s="200" t="s">
        <v>70</v>
      </c>
      <c r="AM9" s="200" t="s">
        <v>71</v>
      </c>
      <c r="AN9" s="200" t="s">
        <v>24</v>
      </c>
      <c r="AO9" s="200" t="s">
        <v>25</v>
      </c>
      <c r="AP9" s="200" t="s">
        <v>26</v>
      </c>
      <c r="AQ9" s="200" t="s">
        <v>27</v>
      </c>
      <c r="AR9" s="200" t="s">
        <v>28</v>
      </c>
      <c r="AS9" s="200" t="s">
        <v>29</v>
      </c>
      <c r="AT9" s="200" t="s">
        <v>30</v>
      </c>
      <c r="AU9" s="200" t="s">
        <v>31</v>
      </c>
      <c r="AV9" s="200" t="s">
        <v>32</v>
      </c>
    </row>
    <row r="10" spans="1:48" ht="69.75" customHeight="1">
      <c r="A10" s="17" t="s">
        <v>72</v>
      </c>
      <c r="B10" s="23" t="s">
        <v>73</v>
      </c>
      <c r="C10" s="17" t="s">
        <v>74</v>
      </c>
      <c r="D10" s="17" t="s">
        <v>75</v>
      </c>
      <c r="E10" s="26" t="s">
        <v>76</v>
      </c>
      <c r="F10" s="110" t="s">
        <v>6</v>
      </c>
      <c r="G10" s="19" t="s">
        <v>77</v>
      </c>
      <c r="H10" s="20" t="s">
        <v>78</v>
      </c>
      <c r="I10" s="17" t="s">
        <v>77</v>
      </c>
      <c r="J10" s="17" t="s">
        <v>77</v>
      </c>
      <c r="K10" s="17" t="s">
        <v>79</v>
      </c>
      <c r="L10" s="21" t="s">
        <v>6</v>
      </c>
      <c r="M10" s="19">
        <v>1</v>
      </c>
      <c r="N10" s="19" t="s">
        <v>80</v>
      </c>
      <c r="O10" s="19" t="s">
        <v>81</v>
      </c>
      <c r="P10" s="19"/>
      <c r="Q10" s="18"/>
      <c r="R10" s="28">
        <v>0.05</v>
      </c>
      <c r="S10" s="18"/>
      <c r="T10" s="19">
        <v>0.1</v>
      </c>
      <c r="U10" s="18"/>
      <c r="V10" s="19">
        <v>0.1</v>
      </c>
      <c r="W10" s="19"/>
      <c r="X10" s="19">
        <v>0.1</v>
      </c>
      <c r="Y10" s="19"/>
      <c r="Z10" s="19">
        <v>0.1</v>
      </c>
      <c r="AA10" s="18"/>
      <c r="AB10" s="19">
        <v>0.1</v>
      </c>
      <c r="AC10" s="18"/>
      <c r="AD10" s="19">
        <v>0.1</v>
      </c>
      <c r="AE10" s="24"/>
      <c r="AF10" s="19">
        <v>0.1</v>
      </c>
      <c r="AG10" s="24"/>
      <c r="AH10" s="19">
        <v>0.1</v>
      </c>
      <c r="AI10" s="18"/>
      <c r="AJ10" s="19">
        <v>0.1</v>
      </c>
      <c r="AK10" s="18"/>
      <c r="AL10" s="19">
        <v>0.05</v>
      </c>
      <c r="AM10" s="18"/>
      <c r="AN10" s="28">
        <f t="shared" ref="AN10:AN15" si="0">+P10+R10+T10+V10+X10+Z10+AB10+AD10+AF10+AH10+AJ10+AL10</f>
        <v>0.99999999999999989</v>
      </c>
      <c r="AO10" s="29">
        <v>46055</v>
      </c>
      <c r="AP10" s="29">
        <v>46387</v>
      </c>
      <c r="AQ10" s="26" t="s">
        <v>82</v>
      </c>
      <c r="AR10" s="26" t="s">
        <v>83</v>
      </c>
      <c r="AS10" s="37">
        <v>0</v>
      </c>
      <c r="AT10" s="36" t="s">
        <v>84</v>
      </c>
      <c r="AU10" s="36" t="s">
        <v>85</v>
      </c>
      <c r="AV10" s="36" t="s">
        <v>86</v>
      </c>
    </row>
    <row r="11" spans="1:48" ht="78.75" customHeight="1">
      <c r="A11" s="17" t="s">
        <v>72</v>
      </c>
      <c r="B11" s="23" t="s">
        <v>73</v>
      </c>
      <c r="C11" s="17" t="s">
        <v>74</v>
      </c>
      <c r="D11" s="17" t="s">
        <v>75</v>
      </c>
      <c r="E11" s="26" t="s">
        <v>76</v>
      </c>
      <c r="F11" s="110" t="s">
        <v>6</v>
      </c>
      <c r="G11" s="19" t="s">
        <v>77</v>
      </c>
      <c r="H11" s="20" t="s">
        <v>78</v>
      </c>
      <c r="I11" s="17" t="s">
        <v>77</v>
      </c>
      <c r="J11" s="17" t="s">
        <v>77</v>
      </c>
      <c r="K11" s="17" t="s">
        <v>87</v>
      </c>
      <c r="L11" s="21" t="s">
        <v>6</v>
      </c>
      <c r="M11" s="19">
        <v>1</v>
      </c>
      <c r="N11" s="19" t="s">
        <v>88</v>
      </c>
      <c r="O11" s="19" t="s">
        <v>89</v>
      </c>
      <c r="P11" s="19"/>
      <c r="Q11" s="18"/>
      <c r="R11" s="28">
        <v>0.05</v>
      </c>
      <c r="S11" s="18"/>
      <c r="T11" s="19">
        <v>0.1</v>
      </c>
      <c r="U11" s="18"/>
      <c r="V11" s="19">
        <v>0.1</v>
      </c>
      <c r="W11" s="19"/>
      <c r="X11" s="19">
        <v>0.1</v>
      </c>
      <c r="Y11" s="19"/>
      <c r="Z11" s="19">
        <v>0.1</v>
      </c>
      <c r="AA11" s="18"/>
      <c r="AB11" s="19">
        <v>0.1</v>
      </c>
      <c r="AC11" s="18"/>
      <c r="AD11" s="19">
        <v>0.1</v>
      </c>
      <c r="AE11" s="24"/>
      <c r="AF11" s="19">
        <v>0.1</v>
      </c>
      <c r="AG11" s="24"/>
      <c r="AH11" s="19">
        <v>0.1</v>
      </c>
      <c r="AI11" s="18"/>
      <c r="AJ11" s="19">
        <v>0.1</v>
      </c>
      <c r="AK11" s="18"/>
      <c r="AL11" s="19">
        <v>0.05</v>
      </c>
      <c r="AM11" s="18"/>
      <c r="AN11" s="28">
        <f t="shared" si="0"/>
        <v>0.99999999999999989</v>
      </c>
      <c r="AO11" s="29">
        <v>46055</v>
      </c>
      <c r="AP11" s="29">
        <v>46387</v>
      </c>
      <c r="AQ11" s="26" t="s">
        <v>90</v>
      </c>
      <c r="AR11" s="26" t="s">
        <v>83</v>
      </c>
      <c r="AS11" s="37">
        <v>0</v>
      </c>
      <c r="AT11" s="36" t="s">
        <v>84</v>
      </c>
      <c r="AU11" s="36" t="s">
        <v>85</v>
      </c>
      <c r="AV11" s="36" t="s">
        <v>86</v>
      </c>
    </row>
    <row r="12" spans="1:48" ht="78.75" customHeight="1">
      <c r="A12" s="17" t="s">
        <v>72</v>
      </c>
      <c r="B12" s="23" t="s">
        <v>73</v>
      </c>
      <c r="C12" s="17" t="s">
        <v>74</v>
      </c>
      <c r="D12" s="17" t="s">
        <v>75</v>
      </c>
      <c r="E12" s="26" t="s">
        <v>76</v>
      </c>
      <c r="F12" s="110" t="s">
        <v>6</v>
      </c>
      <c r="G12" s="19" t="s">
        <v>77</v>
      </c>
      <c r="H12" s="20" t="s">
        <v>78</v>
      </c>
      <c r="I12" s="17" t="s">
        <v>77</v>
      </c>
      <c r="J12" s="17" t="s">
        <v>77</v>
      </c>
      <c r="K12" s="17" t="s">
        <v>91</v>
      </c>
      <c r="L12" s="21" t="s">
        <v>6</v>
      </c>
      <c r="M12" s="19">
        <v>1</v>
      </c>
      <c r="N12" s="19" t="s">
        <v>92</v>
      </c>
      <c r="O12" s="19" t="s">
        <v>93</v>
      </c>
      <c r="P12" s="19"/>
      <c r="Q12" s="18"/>
      <c r="R12" s="28">
        <v>0.05</v>
      </c>
      <c r="S12" s="18"/>
      <c r="T12" s="19">
        <v>0.1</v>
      </c>
      <c r="U12" s="18"/>
      <c r="V12" s="19">
        <v>0.1</v>
      </c>
      <c r="W12" s="19"/>
      <c r="X12" s="19">
        <v>0.1</v>
      </c>
      <c r="Y12" s="19"/>
      <c r="Z12" s="19">
        <v>0.1</v>
      </c>
      <c r="AA12" s="18"/>
      <c r="AB12" s="19">
        <v>0.1</v>
      </c>
      <c r="AC12" s="18"/>
      <c r="AD12" s="19">
        <v>0.1</v>
      </c>
      <c r="AE12" s="24"/>
      <c r="AF12" s="19">
        <v>0.1</v>
      </c>
      <c r="AG12" s="24"/>
      <c r="AH12" s="19">
        <v>0.1</v>
      </c>
      <c r="AI12" s="18"/>
      <c r="AJ12" s="19">
        <v>0.1</v>
      </c>
      <c r="AK12" s="18"/>
      <c r="AL12" s="19">
        <v>0.05</v>
      </c>
      <c r="AM12" s="18"/>
      <c r="AN12" s="28">
        <f t="shared" si="0"/>
        <v>0.99999999999999989</v>
      </c>
      <c r="AO12" s="29">
        <v>46055</v>
      </c>
      <c r="AP12" s="29">
        <v>46387</v>
      </c>
      <c r="AQ12" s="26" t="s">
        <v>94</v>
      </c>
      <c r="AR12" s="26" t="s">
        <v>83</v>
      </c>
      <c r="AS12" s="37">
        <v>0</v>
      </c>
      <c r="AT12" s="36" t="s">
        <v>84</v>
      </c>
      <c r="AU12" s="36" t="s">
        <v>85</v>
      </c>
      <c r="AV12" s="36" t="s">
        <v>86</v>
      </c>
    </row>
    <row r="13" spans="1:48" ht="78.75" customHeight="1">
      <c r="A13" s="17" t="s">
        <v>72</v>
      </c>
      <c r="B13" s="23" t="s">
        <v>73</v>
      </c>
      <c r="C13" s="17" t="s">
        <v>74</v>
      </c>
      <c r="D13" s="17" t="s">
        <v>75</v>
      </c>
      <c r="E13" s="26" t="s">
        <v>95</v>
      </c>
      <c r="F13" s="110" t="s">
        <v>6</v>
      </c>
      <c r="G13" s="19" t="s">
        <v>77</v>
      </c>
      <c r="H13" s="20" t="s">
        <v>78</v>
      </c>
      <c r="I13" s="17" t="s">
        <v>77</v>
      </c>
      <c r="J13" s="17" t="s">
        <v>77</v>
      </c>
      <c r="K13" s="17" t="s">
        <v>96</v>
      </c>
      <c r="L13" s="21" t="s">
        <v>6</v>
      </c>
      <c r="M13" s="19">
        <v>1</v>
      </c>
      <c r="N13" s="19" t="s">
        <v>97</v>
      </c>
      <c r="O13" s="19" t="s">
        <v>98</v>
      </c>
      <c r="P13" s="19"/>
      <c r="Q13" s="18"/>
      <c r="R13" s="28">
        <v>0.05</v>
      </c>
      <c r="S13" s="18"/>
      <c r="T13" s="19">
        <v>0.1</v>
      </c>
      <c r="U13" s="18"/>
      <c r="V13" s="19">
        <v>0.1</v>
      </c>
      <c r="W13" s="19"/>
      <c r="X13" s="19">
        <v>0.1</v>
      </c>
      <c r="Y13" s="19"/>
      <c r="Z13" s="19">
        <v>0.1</v>
      </c>
      <c r="AA13" s="18"/>
      <c r="AB13" s="19">
        <v>0.1</v>
      </c>
      <c r="AC13" s="18"/>
      <c r="AD13" s="19">
        <v>0.1</v>
      </c>
      <c r="AE13" s="24"/>
      <c r="AF13" s="19">
        <v>0.1</v>
      </c>
      <c r="AG13" s="24"/>
      <c r="AH13" s="19">
        <v>0.1</v>
      </c>
      <c r="AI13" s="18"/>
      <c r="AJ13" s="19">
        <v>0.1</v>
      </c>
      <c r="AK13" s="18"/>
      <c r="AL13" s="19">
        <v>0.05</v>
      </c>
      <c r="AM13" s="18"/>
      <c r="AN13" s="28">
        <f t="shared" si="0"/>
        <v>0.99999999999999989</v>
      </c>
      <c r="AO13" s="29">
        <v>46055</v>
      </c>
      <c r="AP13" s="29">
        <v>46387</v>
      </c>
      <c r="AQ13" s="26" t="s">
        <v>99</v>
      </c>
      <c r="AR13" s="26" t="s">
        <v>83</v>
      </c>
      <c r="AS13" s="37">
        <v>0</v>
      </c>
      <c r="AT13" s="36" t="s">
        <v>84</v>
      </c>
      <c r="AU13" s="36" t="s">
        <v>85</v>
      </c>
      <c r="AV13" s="36" t="s">
        <v>86</v>
      </c>
    </row>
    <row r="14" spans="1:48" ht="78.75" customHeight="1">
      <c r="A14" s="17" t="s">
        <v>72</v>
      </c>
      <c r="B14" s="23" t="s">
        <v>73</v>
      </c>
      <c r="C14" s="17" t="s">
        <v>74</v>
      </c>
      <c r="D14" s="17" t="s">
        <v>75</v>
      </c>
      <c r="E14" s="26" t="s">
        <v>95</v>
      </c>
      <c r="F14" s="110" t="s">
        <v>6</v>
      </c>
      <c r="G14" s="19" t="s">
        <v>77</v>
      </c>
      <c r="H14" s="20" t="s">
        <v>78</v>
      </c>
      <c r="I14" s="17" t="s">
        <v>77</v>
      </c>
      <c r="J14" s="17" t="s">
        <v>77</v>
      </c>
      <c r="K14" s="17" t="s">
        <v>100</v>
      </c>
      <c r="L14" s="21" t="s">
        <v>6</v>
      </c>
      <c r="M14" s="19">
        <v>1</v>
      </c>
      <c r="N14" s="19" t="s">
        <v>101</v>
      </c>
      <c r="O14" s="19" t="s">
        <v>102</v>
      </c>
      <c r="P14" s="19"/>
      <c r="Q14" s="18"/>
      <c r="R14" s="28">
        <v>0.05</v>
      </c>
      <c r="S14" s="18"/>
      <c r="T14" s="19">
        <v>0.1</v>
      </c>
      <c r="U14" s="18"/>
      <c r="V14" s="19">
        <v>0.1</v>
      </c>
      <c r="W14" s="19"/>
      <c r="X14" s="19">
        <v>0.1</v>
      </c>
      <c r="Y14" s="19"/>
      <c r="Z14" s="19">
        <v>0.1</v>
      </c>
      <c r="AA14" s="18"/>
      <c r="AB14" s="19">
        <v>0.1</v>
      </c>
      <c r="AC14" s="18"/>
      <c r="AD14" s="19">
        <v>0.1</v>
      </c>
      <c r="AE14" s="24"/>
      <c r="AF14" s="19">
        <v>0.1</v>
      </c>
      <c r="AG14" s="24"/>
      <c r="AH14" s="19">
        <v>0.1</v>
      </c>
      <c r="AI14" s="18"/>
      <c r="AJ14" s="19">
        <v>0.1</v>
      </c>
      <c r="AK14" s="18"/>
      <c r="AL14" s="19">
        <v>0.05</v>
      </c>
      <c r="AM14" s="18"/>
      <c r="AN14" s="28">
        <f t="shared" si="0"/>
        <v>0.99999999999999989</v>
      </c>
      <c r="AO14" s="29">
        <v>46055</v>
      </c>
      <c r="AP14" s="29">
        <v>46387</v>
      </c>
      <c r="AQ14" s="26" t="s">
        <v>103</v>
      </c>
      <c r="AR14" s="26" t="s">
        <v>83</v>
      </c>
      <c r="AS14" s="37">
        <v>0</v>
      </c>
      <c r="AT14" s="36" t="s">
        <v>84</v>
      </c>
      <c r="AU14" s="36" t="s">
        <v>85</v>
      </c>
      <c r="AV14" s="36" t="s">
        <v>86</v>
      </c>
    </row>
    <row r="15" spans="1:48" ht="78.75" customHeight="1">
      <c r="A15" s="17" t="s">
        <v>72</v>
      </c>
      <c r="B15" s="23" t="s">
        <v>73</v>
      </c>
      <c r="C15" s="17" t="s">
        <v>74</v>
      </c>
      <c r="D15" s="17" t="s">
        <v>75</v>
      </c>
      <c r="E15" s="26" t="s">
        <v>95</v>
      </c>
      <c r="F15" s="110" t="s">
        <v>6</v>
      </c>
      <c r="G15" s="19" t="s">
        <v>77</v>
      </c>
      <c r="H15" s="20" t="s">
        <v>78</v>
      </c>
      <c r="I15" s="17" t="s">
        <v>77</v>
      </c>
      <c r="J15" s="17" t="s">
        <v>77</v>
      </c>
      <c r="K15" s="17" t="s">
        <v>104</v>
      </c>
      <c r="L15" s="21" t="s">
        <v>6</v>
      </c>
      <c r="M15" s="19">
        <v>1</v>
      </c>
      <c r="N15" s="19" t="s">
        <v>105</v>
      </c>
      <c r="O15" s="19" t="s">
        <v>106</v>
      </c>
      <c r="P15" s="19"/>
      <c r="Q15" s="18"/>
      <c r="R15" s="28">
        <v>0.05</v>
      </c>
      <c r="S15" s="18"/>
      <c r="T15" s="19">
        <v>0.1</v>
      </c>
      <c r="U15" s="18"/>
      <c r="V15" s="19">
        <v>0.1</v>
      </c>
      <c r="W15" s="19"/>
      <c r="X15" s="19">
        <v>0.1</v>
      </c>
      <c r="Y15" s="19"/>
      <c r="Z15" s="19">
        <v>0.1</v>
      </c>
      <c r="AA15" s="18"/>
      <c r="AB15" s="19">
        <v>0.1</v>
      </c>
      <c r="AC15" s="18"/>
      <c r="AD15" s="19">
        <v>0.1</v>
      </c>
      <c r="AE15" s="24"/>
      <c r="AF15" s="19">
        <v>0.1</v>
      </c>
      <c r="AG15" s="24"/>
      <c r="AH15" s="19">
        <v>0.1</v>
      </c>
      <c r="AI15" s="18"/>
      <c r="AJ15" s="19">
        <v>0.1</v>
      </c>
      <c r="AK15" s="18"/>
      <c r="AL15" s="19">
        <v>0.05</v>
      </c>
      <c r="AM15" s="18"/>
      <c r="AN15" s="28">
        <f t="shared" si="0"/>
        <v>0.99999999999999989</v>
      </c>
      <c r="AO15" s="29">
        <v>46055</v>
      </c>
      <c r="AP15" s="29">
        <v>46387</v>
      </c>
      <c r="AQ15" s="26" t="s">
        <v>107</v>
      </c>
      <c r="AR15" s="26" t="s">
        <v>83</v>
      </c>
      <c r="AS15" s="37">
        <v>0</v>
      </c>
      <c r="AT15" s="36" t="s">
        <v>84</v>
      </c>
      <c r="AU15" s="36" t="s">
        <v>85</v>
      </c>
      <c r="AV15" s="36" t="s">
        <v>86</v>
      </c>
    </row>
    <row r="16" spans="1:48" ht="135">
      <c r="A16" s="17" t="s">
        <v>108</v>
      </c>
      <c r="B16" s="17" t="s">
        <v>109</v>
      </c>
      <c r="C16" s="17" t="s">
        <v>110</v>
      </c>
      <c r="D16" s="17" t="s">
        <v>111</v>
      </c>
      <c r="E16" s="26" t="s">
        <v>112</v>
      </c>
      <c r="F16" s="26" t="s">
        <v>113</v>
      </c>
      <c r="G16" s="46">
        <v>1</v>
      </c>
      <c r="H16" s="20" t="s">
        <v>114</v>
      </c>
      <c r="I16" s="42" t="s">
        <v>115</v>
      </c>
      <c r="J16" s="55" t="s">
        <v>116</v>
      </c>
      <c r="K16" s="21" t="s">
        <v>117</v>
      </c>
      <c r="L16" s="21" t="s">
        <v>6</v>
      </c>
      <c r="M16" s="19">
        <v>1</v>
      </c>
      <c r="N16" s="19" t="s">
        <v>118</v>
      </c>
      <c r="O16" s="19" t="s">
        <v>119</v>
      </c>
      <c r="P16" s="19"/>
      <c r="Q16" s="18"/>
      <c r="R16" s="28">
        <v>0.05</v>
      </c>
      <c r="S16" s="18"/>
      <c r="T16" s="28">
        <v>0.1</v>
      </c>
      <c r="U16" s="18"/>
      <c r="V16" s="28">
        <v>0.1</v>
      </c>
      <c r="W16" s="18"/>
      <c r="X16" s="28">
        <v>0.1</v>
      </c>
      <c r="Y16" s="18"/>
      <c r="Z16" s="28">
        <v>0.1</v>
      </c>
      <c r="AA16" s="18"/>
      <c r="AB16" s="28">
        <v>0.1</v>
      </c>
      <c r="AC16" s="18"/>
      <c r="AD16" s="28">
        <v>0.1</v>
      </c>
      <c r="AE16" s="24"/>
      <c r="AF16" s="28">
        <v>0.1</v>
      </c>
      <c r="AG16" s="24"/>
      <c r="AH16" s="28">
        <v>0.1</v>
      </c>
      <c r="AI16" s="18"/>
      <c r="AJ16" s="28">
        <v>0.1</v>
      </c>
      <c r="AK16" s="18"/>
      <c r="AL16" s="28">
        <v>0.05</v>
      </c>
      <c r="AM16" s="18"/>
      <c r="AN16" s="28">
        <f>SUM(P16:AM16)</f>
        <v>0.99999999999999989</v>
      </c>
      <c r="AO16" s="29">
        <v>46054</v>
      </c>
      <c r="AP16" s="29">
        <v>46387</v>
      </c>
      <c r="AQ16" s="36" t="s">
        <v>120</v>
      </c>
      <c r="AR16" s="26" t="s">
        <v>121</v>
      </c>
      <c r="AS16" s="37">
        <v>0</v>
      </c>
      <c r="AT16" s="26" t="s">
        <v>84</v>
      </c>
      <c r="AU16" s="26" t="s">
        <v>122</v>
      </c>
      <c r="AV16" s="26" t="s">
        <v>122</v>
      </c>
    </row>
    <row r="17" spans="1:48" ht="135">
      <c r="A17" s="17" t="s">
        <v>108</v>
      </c>
      <c r="B17" s="17" t="s">
        <v>109</v>
      </c>
      <c r="C17" s="17" t="s">
        <v>110</v>
      </c>
      <c r="D17" s="17" t="s">
        <v>111</v>
      </c>
      <c r="E17" s="26" t="s">
        <v>112</v>
      </c>
      <c r="F17" s="26" t="s">
        <v>113</v>
      </c>
      <c r="G17" s="46">
        <v>1</v>
      </c>
      <c r="H17" s="20" t="s">
        <v>114</v>
      </c>
      <c r="I17" s="42" t="s">
        <v>115</v>
      </c>
      <c r="J17" s="55" t="s">
        <v>116</v>
      </c>
      <c r="K17" s="21" t="s">
        <v>123</v>
      </c>
      <c r="L17" s="21" t="s">
        <v>6</v>
      </c>
      <c r="M17" s="19">
        <v>1</v>
      </c>
      <c r="N17" s="19" t="s">
        <v>124</v>
      </c>
      <c r="O17" s="19" t="s">
        <v>125</v>
      </c>
      <c r="P17" s="19"/>
      <c r="Q17" s="18"/>
      <c r="R17" s="28">
        <v>0.05</v>
      </c>
      <c r="S17" s="18"/>
      <c r="T17" s="28">
        <v>0.1</v>
      </c>
      <c r="U17" s="18"/>
      <c r="V17" s="28">
        <v>0.1</v>
      </c>
      <c r="W17" s="18"/>
      <c r="X17" s="28">
        <v>0.1</v>
      </c>
      <c r="Y17" s="18"/>
      <c r="Z17" s="28">
        <v>0.1</v>
      </c>
      <c r="AA17" s="18"/>
      <c r="AB17" s="28">
        <v>0.1</v>
      </c>
      <c r="AC17" s="18"/>
      <c r="AD17" s="28">
        <v>0.1</v>
      </c>
      <c r="AE17" s="24"/>
      <c r="AF17" s="28">
        <v>0.1</v>
      </c>
      <c r="AG17" s="24"/>
      <c r="AH17" s="28">
        <v>0.1</v>
      </c>
      <c r="AI17" s="18"/>
      <c r="AJ17" s="28">
        <v>0.1</v>
      </c>
      <c r="AK17" s="18"/>
      <c r="AL17" s="28">
        <v>0.05</v>
      </c>
      <c r="AM17" s="18"/>
      <c r="AN17" s="28">
        <f>SUM(P17:AM17)</f>
        <v>0.99999999999999989</v>
      </c>
      <c r="AO17" s="29">
        <v>46054</v>
      </c>
      <c r="AP17" s="29">
        <v>46387</v>
      </c>
      <c r="AQ17" s="36" t="s">
        <v>120</v>
      </c>
      <c r="AR17" s="26" t="s">
        <v>121</v>
      </c>
      <c r="AS17" s="37">
        <v>0</v>
      </c>
      <c r="AT17" s="26" t="s">
        <v>84</v>
      </c>
      <c r="AU17" s="26" t="s">
        <v>122</v>
      </c>
      <c r="AV17" s="26" t="s">
        <v>122</v>
      </c>
    </row>
    <row r="18" spans="1:48" ht="135">
      <c r="A18" s="17" t="s">
        <v>108</v>
      </c>
      <c r="B18" s="17" t="s">
        <v>109</v>
      </c>
      <c r="C18" s="17" t="s">
        <v>110</v>
      </c>
      <c r="D18" s="17" t="s">
        <v>111</v>
      </c>
      <c r="E18" s="26" t="s">
        <v>112</v>
      </c>
      <c r="F18" s="26" t="s">
        <v>113</v>
      </c>
      <c r="G18" s="46">
        <v>1</v>
      </c>
      <c r="H18" s="20" t="s">
        <v>114</v>
      </c>
      <c r="I18" s="42" t="s">
        <v>115</v>
      </c>
      <c r="J18" s="55" t="s">
        <v>116</v>
      </c>
      <c r="K18" s="21" t="s">
        <v>126</v>
      </c>
      <c r="L18" s="21" t="s">
        <v>6</v>
      </c>
      <c r="M18" s="19">
        <v>1</v>
      </c>
      <c r="N18" s="19" t="s">
        <v>127</v>
      </c>
      <c r="O18" s="19" t="s">
        <v>128</v>
      </c>
      <c r="P18" s="19"/>
      <c r="Q18" s="18"/>
      <c r="R18" s="28">
        <v>0.05</v>
      </c>
      <c r="S18" s="18"/>
      <c r="T18" s="28">
        <v>0.1</v>
      </c>
      <c r="U18" s="18"/>
      <c r="V18" s="28">
        <v>0.1</v>
      </c>
      <c r="W18" s="18"/>
      <c r="X18" s="28">
        <v>0.1</v>
      </c>
      <c r="Y18" s="18"/>
      <c r="Z18" s="28">
        <v>0.1</v>
      </c>
      <c r="AA18" s="18"/>
      <c r="AB18" s="28">
        <v>0.1</v>
      </c>
      <c r="AC18" s="18"/>
      <c r="AD18" s="28">
        <v>0.1</v>
      </c>
      <c r="AE18" s="24"/>
      <c r="AF18" s="28">
        <v>0.1</v>
      </c>
      <c r="AG18" s="24"/>
      <c r="AH18" s="28">
        <v>0.1</v>
      </c>
      <c r="AI18" s="18"/>
      <c r="AJ18" s="28">
        <v>0.1</v>
      </c>
      <c r="AK18" s="18"/>
      <c r="AL18" s="28">
        <v>0.05</v>
      </c>
      <c r="AM18" s="18"/>
      <c r="AN18" s="28">
        <f>SUM(P18:AM18)</f>
        <v>0.99999999999999989</v>
      </c>
      <c r="AO18" s="29">
        <v>46054</v>
      </c>
      <c r="AP18" s="29">
        <v>46387</v>
      </c>
      <c r="AQ18" s="36" t="s">
        <v>120</v>
      </c>
      <c r="AR18" s="26" t="s">
        <v>121</v>
      </c>
      <c r="AS18" s="37">
        <v>0</v>
      </c>
      <c r="AT18" s="26" t="s">
        <v>84</v>
      </c>
      <c r="AU18" s="26" t="s">
        <v>122</v>
      </c>
      <c r="AV18" s="26" t="s">
        <v>122</v>
      </c>
    </row>
    <row r="19" spans="1:48" ht="135">
      <c r="A19" s="17" t="s">
        <v>108</v>
      </c>
      <c r="B19" s="17" t="s">
        <v>109</v>
      </c>
      <c r="C19" s="17" t="s">
        <v>110</v>
      </c>
      <c r="D19" s="17" t="s">
        <v>111</v>
      </c>
      <c r="E19" s="26" t="s">
        <v>112</v>
      </c>
      <c r="F19" s="26" t="s">
        <v>113</v>
      </c>
      <c r="G19" s="46">
        <v>1</v>
      </c>
      <c r="H19" s="20" t="s">
        <v>114</v>
      </c>
      <c r="I19" s="42" t="s">
        <v>115</v>
      </c>
      <c r="J19" s="55" t="s">
        <v>116</v>
      </c>
      <c r="K19" s="21" t="s">
        <v>129</v>
      </c>
      <c r="L19" s="26" t="s">
        <v>113</v>
      </c>
      <c r="M19" s="19">
        <v>1</v>
      </c>
      <c r="N19" s="19" t="s">
        <v>130</v>
      </c>
      <c r="O19" s="19" t="s">
        <v>131</v>
      </c>
      <c r="P19" s="19"/>
      <c r="Q19" s="18"/>
      <c r="R19" s="28">
        <v>0.05</v>
      </c>
      <c r="S19" s="18"/>
      <c r="T19" s="28">
        <v>0.1</v>
      </c>
      <c r="U19" s="18"/>
      <c r="V19" s="28">
        <v>0.1</v>
      </c>
      <c r="W19" s="18"/>
      <c r="X19" s="28">
        <v>0.1</v>
      </c>
      <c r="Y19" s="18"/>
      <c r="Z19" s="28">
        <v>0.1</v>
      </c>
      <c r="AA19" s="18"/>
      <c r="AB19" s="28">
        <v>0.1</v>
      </c>
      <c r="AC19" s="18"/>
      <c r="AD19" s="28">
        <v>0.1</v>
      </c>
      <c r="AE19" s="24"/>
      <c r="AF19" s="28">
        <v>0.1</v>
      </c>
      <c r="AG19" s="24"/>
      <c r="AH19" s="28">
        <v>0.1</v>
      </c>
      <c r="AI19" s="18"/>
      <c r="AJ19" s="28">
        <v>0.1</v>
      </c>
      <c r="AK19" s="18"/>
      <c r="AL19" s="28">
        <v>0.05</v>
      </c>
      <c r="AM19" s="18"/>
      <c r="AN19" s="28">
        <f>SUM(P19:AM19)</f>
        <v>0.99999999999999989</v>
      </c>
      <c r="AO19" s="29">
        <v>46054</v>
      </c>
      <c r="AP19" s="29">
        <v>46387</v>
      </c>
      <c r="AQ19" s="36" t="s">
        <v>132</v>
      </c>
      <c r="AR19" s="26" t="s">
        <v>121</v>
      </c>
      <c r="AS19" s="37">
        <v>0</v>
      </c>
      <c r="AT19" s="26" t="s">
        <v>84</v>
      </c>
      <c r="AU19" s="26" t="s">
        <v>122</v>
      </c>
      <c r="AV19" s="26" t="s">
        <v>122</v>
      </c>
    </row>
    <row r="20" spans="1:48" ht="72.75" customHeight="1">
      <c r="A20" s="17" t="s">
        <v>108</v>
      </c>
      <c r="B20" s="17" t="s">
        <v>109</v>
      </c>
      <c r="C20" s="17" t="s">
        <v>110</v>
      </c>
      <c r="D20" s="17" t="s">
        <v>111</v>
      </c>
      <c r="E20" s="26" t="s">
        <v>112</v>
      </c>
      <c r="F20" s="26" t="s">
        <v>113</v>
      </c>
      <c r="G20" s="46">
        <v>1</v>
      </c>
      <c r="H20" s="20" t="s">
        <v>114</v>
      </c>
      <c r="I20" s="42" t="s">
        <v>115</v>
      </c>
      <c r="J20" s="55" t="s">
        <v>116</v>
      </c>
      <c r="K20" s="21" t="s">
        <v>133</v>
      </c>
      <c r="L20" s="21" t="s">
        <v>6</v>
      </c>
      <c r="M20" s="19">
        <v>1</v>
      </c>
      <c r="N20" s="19" t="s">
        <v>134</v>
      </c>
      <c r="O20" s="19" t="s">
        <v>135</v>
      </c>
      <c r="P20" s="19"/>
      <c r="Q20" s="18"/>
      <c r="R20" s="28">
        <v>0.05</v>
      </c>
      <c r="S20" s="18"/>
      <c r="T20" s="28">
        <v>0.1</v>
      </c>
      <c r="U20" s="18"/>
      <c r="V20" s="28">
        <v>0.1</v>
      </c>
      <c r="W20" s="18"/>
      <c r="X20" s="28">
        <v>0.1</v>
      </c>
      <c r="Y20" s="18"/>
      <c r="Z20" s="28">
        <v>0.1</v>
      </c>
      <c r="AA20" s="18"/>
      <c r="AB20" s="28">
        <v>0.1</v>
      </c>
      <c r="AC20" s="18"/>
      <c r="AD20" s="28">
        <v>0.1</v>
      </c>
      <c r="AE20" s="24"/>
      <c r="AF20" s="28">
        <v>0.1</v>
      </c>
      <c r="AG20" s="24"/>
      <c r="AH20" s="28">
        <v>0.1</v>
      </c>
      <c r="AI20" s="18"/>
      <c r="AJ20" s="28">
        <v>0.1</v>
      </c>
      <c r="AK20" s="18"/>
      <c r="AL20" s="28">
        <v>0.05</v>
      </c>
      <c r="AM20" s="18"/>
      <c r="AN20" s="28">
        <f>SUM(P20:AM20)</f>
        <v>0.99999999999999989</v>
      </c>
      <c r="AO20" s="29">
        <v>46054</v>
      </c>
      <c r="AP20" s="29">
        <v>46387</v>
      </c>
      <c r="AQ20" s="36" t="s">
        <v>120</v>
      </c>
      <c r="AR20" s="26" t="s">
        <v>121</v>
      </c>
      <c r="AS20" s="37">
        <v>0</v>
      </c>
      <c r="AT20" s="26" t="s">
        <v>84</v>
      </c>
      <c r="AU20" s="26" t="s">
        <v>122</v>
      </c>
      <c r="AV20" s="26" t="s">
        <v>122</v>
      </c>
    </row>
    <row r="21" spans="1:48" ht="90" customHeight="1">
      <c r="A21" s="22" t="s">
        <v>108</v>
      </c>
      <c r="B21" s="17" t="s">
        <v>136</v>
      </c>
      <c r="C21" s="17" t="s">
        <v>137</v>
      </c>
      <c r="D21" s="17" t="s">
        <v>138</v>
      </c>
      <c r="E21" s="26" t="s">
        <v>112</v>
      </c>
      <c r="F21" s="26" t="s">
        <v>113</v>
      </c>
      <c r="G21" s="18">
        <v>12</v>
      </c>
      <c r="H21" s="17" t="s">
        <v>139</v>
      </c>
      <c r="I21" s="42" t="s">
        <v>140</v>
      </c>
      <c r="J21" s="55" t="s">
        <v>141</v>
      </c>
      <c r="K21" s="47" t="s">
        <v>142</v>
      </c>
      <c r="L21" s="21" t="s">
        <v>6</v>
      </c>
      <c r="M21" s="19">
        <v>0.25</v>
      </c>
      <c r="N21" s="19" t="s">
        <v>143</v>
      </c>
      <c r="O21" s="19" t="s">
        <v>144</v>
      </c>
      <c r="P21" s="19"/>
      <c r="Q21" s="18"/>
      <c r="R21" s="19"/>
      <c r="S21" s="18"/>
      <c r="T21" s="19">
        <v>0.2</v>
      </c>
      <c r="U21" s="18"/>
      <c r="V21" s="19"/>
      <c r="W21" s="18"/>
      <c r="X21" s="19">
        <v>0.2</v>
      </c>
      <c r="Y21" s="18"/>
      <c r="Z21" s="19"/>
      <c r="AA21" s="18"/>
      <c r="AB21" s="19">
        <v>0.2</v>
      </c>
      <c r="AC21" s="18"/>
      <c r="AD21" s="19"/>
      <c r="AE21" s="24"/>
      <c r="AF21" s="19">
        <v>0.2</v>
      </c>
      <c r="AG21" s="24"/>
      <c r="AH21" s="19"/>
      <c r="AI21" s="18"/>
      <c r="AJ21" s="19">
        <v>0.2</v>
      </c>
      <c r="AK21" s="18"/>
      <c r="AL21" s="19"/>
      <c r="AM21" s="18"/>
      <c r="AN21" s="28" t="s">
        <v>145</v>
      </c>
      <c r="AO21" s="43">
        <v>46082</v>
      </c>
      <c r="AP21" s="29">
        <v>46356</v>
      </c>
      <c r="AQ21" s="112" t="s">
        <v>146</v>
      </c>
      <c r="AR21" s="26" t="s">
        <v>147</v>
      </c>
      <c r="AS21" s="37"/>
      <c r="AT21" s="26" t="s">
        <v>84</v>
      </c>
      <c r="AU21" s="26" t="s">
        <v>84</v>
      </c>
      <c r="AV21" s="26" t="s">
        <v>148</v>
      </c>
    </row>
    <row r="22" spans="1:48" ht="101.25" customHeight="1">
      <c r="A22" s="22" t="s">
        <v>108</v>
      </c>
      <c r="B22" s="17" t="s">
        <v>109</v>
      </c>
      <c r="C22" s="17" t="s">
        <v>149</v>
      </c>
      <c r="D22" s="17" t="s">
        <v>138</v>
      </c>
      <c r="E22" s="26" t="s">
        <v>112</v>
      </c>
      <c r="F22" s="26" t="s">
        <v>113</v>
      </c>
      <c r="G22" s="19" t="s">
        <v>150</v>
      </c>
      <c r="H22" s="20" t="s">
        <v>151</v>
      </c>
      <c r="I22" s="42" t="s">
        <v>140</v>
      </c>
      <c r="J22" s="55" t="s">
        <v>152</v>
      </c>
      <c r="K22" s="21" t="s">
        <v>153</v>
      </c>
      <c r="L22" s="21" t="s">
        <v>6</v>
      </c>
      <c r="M22" s="19">
        <v>0.25</v>
      </c>
      <c r="N22" s="19" t="s">
        <v>154</v>
      </c>
      <c r="O22" s="19" t="s">
        <v>155</v>
      </c>
      <c r="P22" s="19"/>
      <c r="Q22" s="18"/>
      <c r="R22" s="19"/>
      <c r="S22" s="18"/>
      <c r="T22" s="19">
        <v>0.2</v>
      </c>
      <c r="U22" s="18"/>
      <c r="V22" s="19"/>
      <c r="W22" s="18"/>
      <c r="X22" s="19">
        <v>0.2</v>
      </c>
      <c r="Y22" s="18"/>
      <c r="Z22" s="19"/>
      <c r="AA22" s="18"/>
      <c r="AB22" s="19">
        <v>0.2</v>
      </c>
      <c r="AC22" s="18"/>
      <c r="AD22" s="19"/>
      <c r="AE22" s="24"/>
      <c r="AF22" s="19">
        <v>0.2</v>
      </c>
      <c r="AG22" s="24"/>
      <c r="AH22" s="19"/>
      <c r="AI22" s="18"/>
      <c r="AJ22" s="19">
        <v>0.2</v>
      </c>
      <c r="AK22" s="18"/>
      <c r="AL22" s="19"/>
      <c r="AM22" s="18"/>
      <c r="AN22" s="28">
        <f>P22+R22+T22+V22+X22+Z22+AB22+AD22+AF22+AH22+AJ22+AL22</f>
        <v>1</v>
      </c>
      <c r="AO22" s="29">
        <v>46082</v>
      </c>
      <c r="AP22" s="29">
        <v>46356</v>
      </c>
      <c r="AQ22" s="26" t="s">
        <v>156</v>
      </c>
      <c r="AR22" s="40" t="s">
        <v>147</v>
      </c>
      <c r="AS22" s="37">
        <v>0</v>
      </c>
      <c r="AT22" s="39" t="s">
        <v>84</v>
      </c>
      <c r="AU22" s="38" t="s">
        <v>84</v>
      </c>
      <c r="AV22" s="36" t="s">
        <v>148</v>
      </c>
    </row>
    <row r="23" spans="1:48" ht="87.75" customHeight="1">
      <c r="A23" s="17" t="s">
        <v>72</v>
      </c>
      <c r="B23" s="23" t="s">
        <v>73</v>
      </c>
      <c r="C23" s="17" t="s">
        <v>74</v>
      </c>
      <c r="D23" s="17" t="s">
        <v>75</v>
      </c>
      <c r="E23" s="26" t="s">
        <v>76</v>
      </c>
      <c r="F23" s="26" t="s">
        <v>113</v>
      </c>
      <c r="G23" s="19" t="s">
        <v>77</v>
      </c>
      <c r="H23" s="20" t="s">
        <v>78</v>
      </c>
      <c r="I23" s="42" t="s">
        <v>140</v>
      </c>
      <c r="J23" s="55" t="s">
        <v>157</v>
      </c>
      <c r="K23" s="21" t="s">
        <v>158</v>
      </c>
      <c r="L23" s="21" t="s">
        <v>6</v>
      </c>
      <c r="M23" s="19">
        <v>1</v>
      </c>
      <c r="N23" s="19" t="s">
        <v>159</v>
      </c>
      <c r="O23" s="19" t="s">
        <v>160</v>
      </c>
      <c r="P23" s="19">
        <v>0.1</v>
      </c>
      <c r="Q23" s="18"/>
      <c r="R23" s="28">
        <v>0.9</v>
      </c>
      <c r="S23" s="18"/>
      <c r="T23" s="28"/>
      <c r="U23" s="18"/>
      <c r="V23" s="28"/>
      <c r="W23" s="18"/>
      <c r="X23" s="28"/>
      <c r="Y23" s="18"/>
      <c r="Z23" s="28"/>
      <c r="AA23" s="18"/>
      <c r="AB23" s="28"/>
      <c r="AC23" s="18"/>
      <c r="AD23" s="28"/>
      <c r="AE23" s="18"/>
      <c r="AF23" s="28"/>
      <c r="AG23" s="24"/>
      <c r="AH23" s="28"/>
      <c r="AI23" s="18"/>
      <c r="AJ23" s="28"/>
      <c r="AK23" s="18"/>
      <c r="AL23" s="28"/>
      <c r="AM23" s="18"/>
      <c r="AN23" s="28">
        <f>+P23+R23+T23+V23+X23+Z23+AB23+AD23+AF23+AH23+AJ23+AL23</f>
        <v>1</v>
      </c>
      <c r="AO23" s="29" t="s">
        <v>161</v>
      </c>
      <c r="AP23" s="29">
        <v>46080</v>
      </c>
      <c r="AQ23" s="26" t="s">
        <v>162</v>
      </c>
      <c r="AR23" s="26" t="s">
        <v>83</v>
      </c>
      <c r="AS23" s="37">
        <v>0</v>
      </c>
      <c r="AT23" s="36" t="s">
        <v>84</v>
      </c>
      <c r="AU23" s="36" t="s">
        <v>85</v>
      </c>
      <c r="AV23" s="36" t="s">
        <v>86</v>
      </c>
    </row>
    <row r="24" spans="1:48" ht="56.25" customHeight="1">
      <c r="A24" s="23" t="s">
        <v>108</v>
      </c>
      <c r="B24" s="23" t="s">
        <v>109</v>
      </c>
      <c r="C24" s="17" t="s">
        <v>163</v>
      </c>
      <c r="D24" s="17" t="s">
        <v>164</v>
      </c>
      <c r="E24" s="26" t="s">
        <v>112</v>
      </c>
      <c r="F24" s="26" t="s">
        <v>113</v>
      </c>
      <c r="G24" s="25" t="s">
        <v>150</v>
      </c>
      <c r="H24" s="20" t="s">
        <v>165</v>
      </c>
      <c r="I24" s="42" t="s">
        <v>140</v>
      </c>
      <c r="J24" s="55" t="s">
        <v>141</v>
      </c>
      <c r="K24" s="23" t="s">
        <v>166</v>
      </c>
      <c r="L24" s="21" t="s">
        <v>6</v>
      </c>
      <c r="M24" s="19">
        <v>1</v>
      </c>
      <c r="N24" s="19" t="s">
        <v>167</v>
      </c>
      <c r="O24" s="19" t="s">
        <v>168</v>
      </c>
      <c r="P24" s="18"/>
      <c r="Q24" s="18"/>
      <c r="R24" s="28">
        <v>0.05</v>
      </c>
      <c r="S24" s="18"/>
      <c r="T24" s="28">
        <v>0.1</v>
      </c>
      <c r="U24" s="18"/>
      <c r="V24" s="28">
        <v>0.1</v>
      </c>
      <c r="W24" s="18"/>
      <c r="X24" s="28">
        <v>0.1</v>
      </c>
      <c r="Y24" s="18"/>
      <c r="Z24" s="28">
        <v>0.1</v>
      </c>
      <c r="AA24" s="18"/>
      <c r="AB24" s="28">
        <v>0.1</v>
      </c>
      <c r="AC24" s="18"/>
      <c r="AD24" s="28">
        <v>0.1</v>
      </c>
      <c r="AE24" s="24"/>
      <c r="AF24" s="28">
        <v>0.1</v>
      </c>
      <c r="AG24" s="24"/>
      <c r="AH24" s="28">
        <v>0.1</v>
      </c>
      <c r="AI24" s="18"/>
      <c r="AJ24" s="28">
        <v>0.1</v>
      </c>
      <c r="AK24" s="18"/>
      <c r="AL24" s="28">
        <v>0.05</v>
      </c>
      <c r="AM24" s="18"/>
      <c r="AN24" s="28">
        <f t="shared" ref="AN24:AN29" si="1">P24+R24+T24+V24+X24+Z24+AB24+AD24+AF24+AH24+AJ24+AL24</f>
        <v>0.99999999999999989</v>
      </c>
      <c r="AO24" s="29">
        <v>46054</v>
      </c>
      <c r="AP24" s="29">
        <v>46387</v>
      </c>
      <c r="AQ24" s="26" t="s">
        <v>169</v>
      </c>
      <c r="AR24" s="26" t="s">
        <v>170</v>
      </c>
      <c r="AS24" s="37">
        <v>0</v>
      </c>
      <c r="AT24" s="39" t="s">
        <v>84</v>
      </c>
      <c r="AU24" s="38" t="s">
        <v>84</v>
      </c>
      <c r="AV24" s="36" t="s">
        <v>171</v>
      </c>
    </row>
    <row r="25" spans="1:48" ht="56.25" customHeight="1">
      <c r="A25" s="23" t="s">
        <v>108</v>
      </c>
      <c r="B25" s="23" t="s">
        <v>109</v>
      </c>
      <c r="C25" s="17" t="s">
        <v>163</v>
      </c>
      <c r="D25" s="17" t="s">
        <v>164</v>
      </c>
      <c r="E25" s="26" t="s">
        <v>112</v>
      </c>
      <c r="F25" s="26" t="s">
        <v>113</v>
      </c>
      <c r="G25" s="25" t="s">
        <v>150</v>
      </c>
      <c r="H25" s="20" t="s">
        <v>172</v>
      </c>
      <c r="I25" s="42" t="s">
        <v>140</v>
      </c>
      <c r="J25" s="55" t="s">
        <v>141</v>
      </c>
      <c r="K25" s="23" t="s">
        <v>173</v>
      </c>
      <c r="L25" s="21" t="s">
        <v>6</v>
      </c>
      <c r="M25" s="19">
        <v>1</v>
      </c>
      <c r="N25" s="19" t="s">
        <v>174</v>
      </c>
      <c r="O25" s="19" t="s">
        <v>175</v>
      </c>
      <c r="P25" s="32"/>
      <c r="Q25" s="32"/>
      <c r="R25" s="32"/>
      <c r="S25" s="32"/>
      <c r="T25" s="32"/>
      <c r="U25" s="32"/>
      <c r="V25" s="32">
        <v>0.33329999999999999</v>
      </c>
      <c r="W25" s="32"/>
      <c r="X25" s="32"/>
      <c r="Y25" s="32"/>
      <c r="Z25" s="32"/>
      <c r="AA25" s="32"/>
      <c r="AB25" s="32">
        <v>0.33329999999999999</v>
      </c>
      <c r="AC25" s="32"/>
      <c r="AD25" s="32"/>
      <c r="AE25" s="32"/>
      <c r="AF25" s="32"/>
      <c r="AG25" s="32"/>
      <c r="AH25" s="32">
        <v>0.33329999999999999</v>
      </c>
      <c r="AI25" s="32"/>
      <c r="AJ25" s="32"/>
      <c r="AK25" s="32"/>
      <c r="AL25" s="32"/>
      <c r="AM25" s="24"/>
      <c r="AN25" s="33">
        <f t="shared" si="1"/>
        <v>0.99990000000000001</v>
      </c>
      <c r="AO25" s="29">
        <v>46113</v>
      </c>
      <c r="AP25" s="29">
        <v>46326</v>
      </c>
      <c r="AQ25" s="26" t="s">
        <v>176</v>
      </c>
      <c r="AR25" s="26" t="s">
        <v>170</v>
      </c>
      <c r="AS25" s="37">
        <v>0</v>
      </c>
      <c r="AT25" s="39" t="s">
        <v>84</v>
      </c>
      <c r="AU25" s="38" t="s">
        <v>84</v>
      </c>
      <c r="AV25" s="36" t="s">
        <v>171</v>
      </c>
    </row>
    <row r="26" spans="1:48" ht="56.25" customHeight="1">
      <c r="A26" s="23" t="s">
        <v>108</v>
      </c>
      <c r="B26" s="23" t="s">
        <v>109</v>
      </c>
      <c r="C26" s="17" t="s">
        <v>163</v>
      </c>
      <c r="D26" s="17" t="s">
        <v>164</v>
      </c>
      <c r="E26" s="26" t="s">
        <v>112</v>
      </c>
      <c r="F26" s="26" t="s">
        <v>113</v>
      </c>
      <c r="G26" s="25" t="s">
        <v>150</v>
      </c>
      <c r="H26" s="20" t="s">
        <v>172</v>
      </c>
      <c r="I26" s="42" t="s">
        <v>140</v>
      </c>
      <c r="J26" s="55" t="s">
        <v>141</v>
      </c>
      <c r="K26" s="23" t="s">
        <v>177</v>
      </c>
      <c r="L26" s="21" t="s">
        <v>6</v>
      </c>
      <c r="M26" s="28">
        <v>1</v>
      </c>
      <c r="N26" s="19" t="s">
        <v>178</v>
      </c>
      <c r="O26" s="19" t="s">
        <v>179</v>
      </c>
      <c r="P26" s="19"/>
      <c r="Q26" s="18"/>
      <c r="R26" s="19"/>
      <c r="S26" s="18"/>
      <c r="T26" s="19"/>
      <c r="U26" s="18"/>
      <c r="V26" s="19">
        <v>0.25</v>
      </c>
      <c r="W26" s="18"/>
      <c r="X26" s="19"/>
      <c r="Y26" s="18"/>
      <c r="Z26" s="19"/>
      <c r="AA26" s="18"/>
      <c r="AB26" s="19">
        <v>0.25</v>
      </c>
      <c r="AC26" s="18"/>
      <c r="AD26" s="19"/>
      <c r="AE26" s="24"/>
      <c r="AF26" s="19">
        <v>0.25</v>
      </c>
      <c r="AG26" s="24"/>
      <c r="AH26" s="19"/>
      <c r="AI26" s="18"/>
      <c r="AJ26" s="19"/>
      <c r="AK26" s="18"/>
      <c r="AL26" s="19">
        <v>0.25</v>
      </c>
      <c r="AM26" s="18"/>
      <c r="AN26" s="33">
        <f t="shared" si="1"/>
        <v>1</v>
      </c>
      <c r="AO26" s="29">
        <v>46113</v>
      </c>
      <c r="AP26" s="29">
        <v>46326</v>
      </c>
      <c r="AQ26" s="26" t="s">
        <v>180</v>
      </c>
      <c r="AR26" s="26" t="s">
        <v>170</v>
      </c>
      <c r="AS26" s="37">
        <v>0</v>
      </c>
      <c r="AT26" s="39" t="s">
        <v>84</v>
      </c>
      <c r="AU26" s="38" t="s">
        <v>84</v>
      </c>
      <c r="AV26" s="36" t="s">
        <v>171</v>
      </c>
    </row>
    <row r="27" spans="1:48" ht="56.25" customHeight="1">
      <c r="A27" s="23" t="s">
        <v>108</v>
      </c>
      <c r="B27" s="23" t="s">
        <v>109</v>
      </c>
      <c r="C27" s="17" t="s">
        <v>163</v>
      </c>
      <c r="D27" s="17" t="s">
        <v>164</v>
      </c>
      <c r="E27" s="26" t="s">
        <v>112</v>
      </c>
      <c r="F27" s="26" t="s">
        <v>113</v>
      </c>
      <c r="G27" s="25" t="s">
        <v>150</v>
      </c>
      <c r="H27" s="20" t="s">
        <v>172</v>
      </c>
      <c r="I27" s="42" t="s">
        <v>140</v>
      </c>
      <c r="J27" s="55" t="s">
        <v>141</v>
      </c>
      <c r="K27" s="23" t="s">
        <v>181</v>
      </c>
      <c r="L27" s="21" t="s">
        <v>6</v>
      </c>
      <c r="M27" s="19">
        <v>1</v>
      </c>
      <c r="N27" s="19" t="s">
        <v>182</v>
      </c>
      <c r="O27" s="19" t="s">
        <v>183</v>
      </c>
      <c r="P27" s="19"/>
      <c r="Q27" s="18"/>
      <c r="R27" s="19"/>
      <c r="S27" s="18"/>
      <c r="T27" s="19"/>
      <c r="U27" s="18"/>
      <c r="V27" s="19">
        <v>0.25</v>
      </c>
      <c r="W27" s="18"/>
      <c r="X27" s="19"/>
      <c r="Y27" s="18"/>
      <c r="Z27" s="19"/>
      <c r="AA27" s="18"/>
      <c r="AB27" s="19">
        <v>0.25</v>
      </c>
      <c r="AC27" s="18"/>
      <c r="AD27" s="19"/>
      <c r="AE27" s="24"/>
      <c r="AF27" s="19"/>
      <c r="AG27" s="24"/>
      <c r="AH27" s="19"/>
      <c r="AI27" s="18"/>
      <c r="AJ27" s="19"/>
      <c r="AK27" s="18"/>
      <c r="AL27" s="19">
        <v>0.5</v>
      </c>
      <c r="AM27" s="18"/>
      <c r="AN27" s="33">
        <f t="shared" si="1"/>
        <v>1</v>
      </c>
      <c r="AO27" s="29">
        <v>46113</v>
      </c>
      <c r="AP27" s="29">
        <v>46387</v>
      </c>
      <c r="AQ27" s="36" t="s">
        <v>184</v>
      </c>
      <c r="AR27" s="26" t="s">
        <v>170</v>
      </c>
      <c r="AS27" s="37">
        <v>0</v>
      </c>
      <c r="AT27" s="39" t="s">
        <v>84</v>
      </c>
      <c r="AU27" s="38" t="s">
        <v>84</v>
      </c>
      <c r="AV27" s="36" t="s">
        <v>171</v>
      </c>
    </row>
    <row r="28" spans="1:48" ht="56.25" customHeight="1">
      <c r="A28" s="23" t="s">
        <v>108</v>
      </c>
      <c r="B28" s="23" t="s">
        <v>109</v>
      </c>
      <c r="C28" s="17" t="s">
        <v>163</v>
      </c>
      <c r="D28" s="17" t="s">
        <v>164</v>
      </c>
      <c r="E28" s="36" t="s">
        <v>185</v>
      </c>
      <c r="F28" s="26" t="s">
        <v>113</v>
      </c>
      <c r="G28" s="25" t="s">
        <v>150</v>
      </c>
      <c r="H28" s="27" t="s">
        <v>151</v>
      </c>
      <c r="I28" s="42" t="s">
        <v>140</v>
      </c>
      <c r="J28" s="55" t="s">
        <v>141</v>
      </c>
      <c r="K28" s="23" t="s">
        <v>186</v>
      </c>
      <c r="L28" s="21" t="s">
        <v>6</v>
      </c>
      <c r="M28" s="19">
        <v>1</v>
      </c>
      <c r="N28" s="19" t="s">
        <v>187</v>
      </c>
      <c r="O28" s="19" t="s">
        <v>188</v>
      </c>
      <c r="P28" s="19"/>
      <c r="Q28" s="18"/>
      <c r="R28" s="19"/>
      <c r="S28" s="18"/>
      <c r="T28" s="19">
        <v>0.2</v>
      </c>
      <c r="U28" s="18"/>
      <c r="V28" s="19"/>
      <c r="W28" s="18"/>
      <c r="X28" s="19">
        <v>0.2</v>
      </c>
      <c r="Y28" s="18"/>
      <c r="Z28" s="19"/>
      <c r="AA28" s="18"/>
      <c r="AB28" s="19">
        <v>0.2</v>
      </c>
      <c r="AC28" s="18"/>
      <c r="AD28" s="19"/>
      <c r="AE28" s="24"/>
      <c r="AF28" s="19">
        <v>0.2</v>
      </c>
      <c r="AG28" s="24"/>
      <c r="AH28" s="19"/>
      <c r="AI28" s="18"/>
      <c r="AJ28" s="19">
        <v>0.2</v>
      </c>
      <c r="AK28" s="18"/>
      <c r="AL28" s="19"/>
      <c r="AM28" s="18"/>
      <c r="AN28" s="28">
        <f t="shared" si="1"/>
        <v>1</v>
      </c>
      <c r="AO28" s="29">
        <v>46082</v>
      </c>
      <c r="AP28" s="29">
        <v>46356</v>
      </c>
      <c r="AQ28" s="26" t="s">
        <v>156</v>
      </c>
      <c r="AR28" s="26" t="s">
        <v>170</v>
      </c>
      <c r="AS28" s="37">
        <v>0</v>
      </c>
      <c r="AT28" s="39" t="s">
        <v>84</v>
      </c>
      <c r="AU28" s="38" t="s">
        <v>84</v>
      </c>
      <c r="AV28" s="36" t="s">
        <v>171</v>
      </c>
    </row>
    <row r="29" spans="1:48" ht="56.25" customHeight="1">
      <c r="A29" s="23" t="s">
        <v>108</v>
      </c>
      <c r="B29" s="23" t="s">
        <v>109</v>
      </c>
      <c r="C29" s="17" t="s">
        <v>163</v>
      </c>
      <c r="D29" s="17" t="s">
        <v>164</v>
      </c>
      <c r="E29" s="26" t="s">
        <v>112</v>
      </c>
      <c r="F29" s="26" t="s">
        <v>113</v>
      </c>
      <c r="G29" s="25" t="s">
        <v>150</v>
      </c>
      <c r="H29" s="27" t="s">
        <v>189</v>
      </c>
      <c r="I29" s="42" t="s">
        <v>140</v>
      </c>
      <c r="J29" s="55" t="s">
        <v>141</v>
      </c>
      <c r="K29" s="23" t="s">
        <v>190</v>
      </c>
      <c r="L29" s="21" t="s">
        <v>6</v>
      </c>
      <c r="M29" s="28">
        <v>1</v>
      </c>
      <c r="N29" s="19" t="s">
        <v>191</v>
      </c>
      <c r="O29" s="19" t="s">
        <v>192</v>
      </c>
      <c r="P29" s="28"/>
      <c r="Q29" s="28"/>
      <c r="R29" s="28"/>
      <c r="S29" s="28"/>
      <c r="T29" s="28">
        <v>0.1</v>
      </c>
      <c r="U29" s="28"/>
      <c r="V29" s="28">
        <v>0.1</v>
      </c>
      <c r="W29" s="28"/>
      <c r="X29" s="28">
        <v>0.1</v>
      </c>
      <c r="Y29" s="28"/>
      <c r="Z29" s="28">
        <v>0.1</v>
      </c>
      <c r="AA29" s="28"/>
      <c r="AB29" s="28">
        <v>0.1</v>
      </c>
      <c r="AC29" s="28"/>
      <c r="AD29" s="32">
        <v>0.1</v>
      </c>
      <c r="AE29" s="32"/>
      <c r="AF29" s="28">
        <v>0.1</v>
      </c>
      <c r="AG29" s="32"/>
      <c r="AH29" s="28">
        <v>0.1</v>
      </c>
      <c r="AI29" s="28"/>
      <c r="AJ29" s="28">
        <v>0.1</v>
      </c>
      <c r="AK29" s="28"/>
      <c r="AL29" s="28">
        <v>0.1</v>
      </c>
      <c r="AM29" s="28"/>
      <c r="AN29" s="28">
        <f t="shared" si="1"/>
        <v>0.99999999999999989</v>
      </c>
      <c r="AO29" s="29">
        <v>46082</v>
      </c>
      <c r="AP29" s="29">
        <v>46387</v>
      </c>
      <c r="AQ29" s="36" t="s">
        <v>193</v>
      </c>
      <c r="AR29" s="26" t="s">
        <v>170</v>
      </c>
      <c r="AS29" s="37">
        <v>0</v>
      </c>
      <c r="AT29" s="39" t="s">
        <v>84</v>
      </c>
      <c r="AU29" s="38" t="s">
        <v>84</v>
      </c>
      <c r="AV29" s="36" t="s">
        <v>171</v>
      </c>
    </row>
    <row r="30" spans="1:48" ht="55.5" customHeight="1">
      <c r="A30" s="17" t="s">
        <v>72</v>
      </c>
      <c r="B30" s="23" t="s">
        <v>73</v>
      </c>
      <c r="C30" s="17" t="s">
        <v>74</v>
      </c>
      <c r="D30" s="17" t="s">
        <v>75</v>
      </c>
      <c r="E30" s="26" t="s">
        <v>76</v>
      </c>
      <c r="F30" s="26" t="s">
        <v>113</v>
      </c>
      <c r="G30" s="19" t="s">
        <v>77</v>
      </c>
      <c r="H30" s="20" t="s">
        <v>78</v>
      </c>
      <c r="I30" s="42" t="s">
        <v>140</v>
      </c>
      <c r="J30" s="55" t="s">
        <v>141</v>
      </c>
      <c r="K30" s="17" t="s">
        <v>194</v>
      </c>
      <c r="L30" s="21" t="s">
        <v>6</v>
      </c>
      <c r="M30" s="19">
        <v>1</v>
      </c>
      <c r="N30" s="19" t="s">
        <v>195</v>
      </c>
      <c r="O30" s="19" t="s">
        <v>196</v>
      </c>
      <c r="P30" s="19"/>
      <c r="Q30" s="18"/>
      <c r="R30" s="28">
        <v>0.05</v>
      </c>
      <c r="S30" s="18"/>
      <c r="T30" s="19">
        <v>0.1</v>
      </c>
      <c r="U30" s="18"/>
      <c r="V30" s="19">
        <v>0.1</v>
      </c>
      <c r="W30" s="19"/>
      <c r="X30" s="19">
        <v>0.1</v>
      </c>
      <c r="Y30" s="19"/>
      <c r="Z30" s="19">
        <v>0.1</v>
      </c>
      <c r="AA30" s="18"/>
      <c r="AB30" s="19">
        <v>0.1</v>
      </c>
      <c r="AC30" s="18"/>
      <c r="AD30" s="19">
        <v>0.1</v>
      </c>
      <c r="AE30" s="24"/>
      <c r="AF30" s="19">
        <v>0.1</v>
      </c>
      <c r="AG30" s="24"/>
      <c r="AH30" s="19">
        <v>0.1</v>
      </c>
      <c r="AI30" s="18"/>
      <c r="AJ30" s="19">
        <v>0.1</v>
      </c>
      <c r="AK30" s="18"/>
      <c r="AL30" s="19">
        <v>0.05</v>
      </c>
      <c r="AM30" s="18"/>
      <c r="AN30" s="28">
        <f>+P30+R30+T30+V30+X30+Z30+AB30+AD30+AF30+AH30+AJ30+AL30</f>
        <v>0.99999999999999989</v>
      </c>
      <c r="AO30" s="29">
        <v>46055</v>
      </c>
      <c r="AP30" s="29">
        <v>46387</v>
      </c>
      <c r="AQ30" s="26" t="s">
        <v>197</v>
      </c>
      <c r="AR30" s="26" t="s">
        <v>83</v>
      </c>
      <c r="AS30" s="37">
        <v>0</v>
      </c>
      <c r="AT30" s="36" t="s">
        <v>84</v>
      </c>
      <c r="AU30" s="36" t="s">
        <v>85</v>
      </c>
      <c r="AV30" s="36" t="s">
        <v>86</v>
      </c>
    </row>
    <row r="31" spans="1:48" ht="112.5" customHeight="1">
      <c r="A31" s="23" t="s">
        <v>108</v>
      </c>
      <c r="B31" s="23" t="s">
        <v>109</v>
      </c>
      <c r="C31" s="17" t="s">
        <v>198</v>
      </c>
      <c r="D31" s="17" t="s">
        <v>199</v>
      </c>
      <c r="E31" s="26" t="s">
        <v>112</v>
      </c>
      <c r="F31" s="26" t="s">
        <v>113</v>
      </c>
      <c r="G31" s="18">
        <v>216</v>
      </c>
      <c r="H31" s="22" t="s">
        <v>114</v>
      </c>
      <c r="I31" s="42" t="s">
        <v>140</v>
      </c>
      <c r="J31" s="55" t="s">
        <v>141</v>
      </c>
      <c r="K31" s="23" t="s">
        <v>200</v>
      </c>
      <c r="L31" s="21" t="s">
        <v>6</v>
      </c>
      <c r="M31" s="44">
        <v>0.2</v>
      </c>
      <c r="N31" s="19" t="s">
        <v>201</v>
      </c>
      <c r="O31" s="19" t="s">
        <v>202</v>
      </c>
      <c r="P31" s="18"/>
      <c r="Q31" s="18"/>
      <c r="R31" s="18"/>
      <c r="S31" s="18"/>
      <c r="T31" s="19">
        <v>0.25</v>
      </c>
      <c r="U31" s="18"/>
      <c r="V31" s="18"/>
      <c r="W31" s="18"/>
      <c r="X31" s="18"/>
      <c r="Y31" s="18"/>
      <c r="Z31" s="19">
        <v>0.25</v>
      </c>
      <c r="AA31" s="18"/>
      <c r="AB31" s="18"/>
      <c r="AC31" s="18"/>
      <c r="AD31" s="24"/>
      <c r="AE31" s="24"/>
      <c r="AF31" s="19">
        <v>0.25</v>
      </c>
      <c r="AG31" s="24"/>
      <c r="AH31" s="18"/>
      <c r="AI31" s="18"/>
      <c r="AJ31" s="18"/>
      <c r="AK31" s="18"/>
      <c r="AL31" s="19">
        <v>0.25</v>
      </c>
      <c r="AM31" s="18"/>
      <c r="AN31" s="19">
        <f>+R31+T31+V31+X31+Z31+AB31+AD31+AF31+AH31+AJ31+AL31</f>
        <v>1</v>
      </c>
      <c r="AO31" s="29">
        <v>46082</v>
      </c>
      <c r="AP31" s="29">
        <v>46387</v>
      </c>
      <c r="AQ31" s="26" t="s">
        <v>203</v>
      </c>
      <c r="AR31" s="26" t="s">
        <v>204</v>
      </c>
      <c r="AS31" s="37">
        <v>0</v>
      </c>
      <c r="AT31" s="36" t="s">
        <v>84</v>
      </c>
      <c r="AU31" s="36" t="s">
        <v>84</v>
      </c>
      <c r="AV31" s="26" t="s">
        <v>205</v>
      </c>
    </row>
    <row r="32" spans="1:48" ht="112.5" customHeight="1">
      <c r="A32" s="23" t="s">
        <v>108</v>
      </c>
      <c r="B32" s="23" t="s">
        <v>109</v>
      </c>
      <c r="C32" s="17" t="s">
        <v>198</v>
      </c>
      <c r="D32" s="17" t="s">
        <v>199</v>
      </c>
      <c r="E32" s="26" t="s">
        <v>112</v>
      </c>
      <c r="F32" s="26" t="s">
        <v>113</v>
      </c>
      <c r="G32" s="18">
        <v>216</v>
      </c>
      <c r="H32" s="22" t="s">
        <v>114</v>
      </c>
      <c r="I32" s="42" t="s">
        <v>140</v>
      </c>
      <c r="J32" s="55" t="s">
        <v>141</v>
      </c>
      <c r="K32" s="23" t="s">
        <v>206</v>
      </c>
      <c r="L32" s="21" t="s">
        <v>6</v>
      </c>
      <c r="M32" s="44">
        <v>0.8</v>
      </c>
      <c r="N32" s="19" t="s">
        <v>207</v>
      </c>
      <c r="O32" s="19" t="s">
        <v>208</v>
      </c>
      <c r="P32" s="18"/>
      <c r="Q32" s="18"/>
      <c r="R32" s="19">
        <v>0.05</v>
      </c>
      <c r="S32" s="18"/>
      <c r="T32" s="19">
        <v>0.1</v>
      </c>
      <c r="U32" s="18"/>
      <c r="V32" s="19">
        <v>0.1</v>
      </c>
      <c r="W32" s="18"/>
      <c r="X32" s="19">
        <v>0.1</v>
      </c>
      <c r="Y32" s="18"/>
      <c r="Z32" s="19">
        <v>0.1</v>
      </c>
      <c r="AA32" s="18"/>
      <c r="AB32" s="19">
        <v>0.1</v>
      </c>
      <c r="AC32" s="18"/>
      <c r="AD32" s="33">
        <v>0.1</v>
      </c>
      <c r="AE32" s="24"/>
      <c r="AF32" s="19">
        <v>0.1</v>
      </c>
      <c r="AG32" s="24"/>
      <c r="AH32" s="19">
        <v>0.1</v>
      </c>
      <c r="AI32" s="18"/>
      <c r="AJ32" s="19">
        <v>0.1</v>
      </c>
      <c r="AK32" s="18"/>
      <c r="AL32" s="19">
        <v>0.05</v>
      </c>
      <c r="AM32" s="18"/>
      <c r="AN32" s="19">
        <f>+R32+T32+V32+X32+Z32+AB32+AD32+AF32+AH32+AJ32+AL32</f>
        <v>0.99999999999999989</v>
      </c>
      <c r="AO32" s="29">
        <v>46054</v>
      </c>
      <c r="AP32" s="29">
        <v>46387</v>
      </c>
      <c r="AQ32" s="26" t="s">
        <v>209</v>
      </c>
      <c r="AR32" s="26" t="s">
        <v>204</v>
      </c>
      <c r="AS32" s="37">
        <v>0</v>
      </c>
      <c r="AT32" s="36" t="s">
        <v>84</v>
      </c>
      <c r="AU32" s="36" t="s">
        <v>84</v>
      </c>
      <c r="AV32" s="26" t="s">
        <v>205</v>
      </c>
    </row>
    <row r="33" spans="1:48" ht="112.5" customHeight="1">
      <c r="A33" s="22" t="s">
        <v>108</v>
      </c>
      <c r="B33" s="17" t="s">
        <v>109</v>
      </c>
      <c r="C33" s="17" t="s">
        <v>210</v>
      </c>
      <c r="D33" s="17" t="s">
        <v>138</v>
      </c>
      <c r="E33" s="26" t="s">
        <v>112</v>
      </c>
      <c r="F33" s="26" t="s">
        <v>113</v>
      </c>
      <c r="G33" s="18">
        <v>12</v>
      </c>
      <c r="H33" s="17" t="s">
        <v>139</v>
      </c>
      <c r="I33" s="42" t="s">
        <v>140</v>
      </c>
      <c r="J33" s="55" t="s">
        <v>141</v>
      </c>
      <c r="K33" s="17" t="s">
        <v>211</v>
      </c>
      <c r="L33" s="17" t="s">
        <v>212</v>
      </c>
      <c r="M33" s="19">
        <v>0.25</v>
      </c>
      <c r="N33" s="19" t="s">
        <v>213</v>
      </c>
      <c r="O33" s="19" t="s">
        <v>214</v>
      </c>
      <c r="P33" s="28"/>
      <c r="Q33" s="28"/>
      <c r="R33" s="28"/>
      <c r="S33" s="28"/>
      <c r="T33" s="28"/>
      <c r="U33" s="28"/>
      <c r="V33" s="28"/>
      <c r="W33" s="28"/>
      <c r="X33" s="28"/>
      <c r="Y33" s="28"/>
      <c r="Z33" s="28">
        <v>0.4</v>
      </c>
      <c r="AA33" s="28"/>
      <c r="AB33" s="28"/>
      <c r="AC33" s="28"/>
      <c r="AD33" s="28"/>
      <c r="AE33" s="28"/>
      <c r="AF33" s="28"/>
      <c r="AG33" s="28"/>
      <c r="AH33" s="28">
        <v>0.5</v>
      </c>
      <c r="AI33" s="28"/>
      <c r="AJ33" s="28"/>
      <c r="AK33" s="28"/>
      <c r="AL33" s="28">
        <v>0.1</v>
      </c>
      <c r="AM33" s="28"/>
      <c r="AN33" s="19">
        <f>P33+R33+T33+V33+X33+Z33+AB33+AD33+AF33+AH33+AJ33+AL33</f>
        <v>1</v>
      </c>
      <c r="AO33" s="29">
        <v>46174</v>
      </c>
      <c r="AP33" s="29">
        <v>46387</v>
      </c>
      <c r="AQ33" s="26" t="s">
        <v>215</v>
      </c>
      <c r="AR33" s="40" t="s">
        <v>147</v>
      </c>
      <c r="AS33" s="37">
        <v>0</v>
      </c>
      <c r="AT33" s="41" t="s">
        <v>84</v>
      </c>
      <c r="AU33" s="36" t="s">
        <v>84</v>
      </c>
      <c r="AV33" s="36" t="s">
        <v>148</v>
      </c>
    </row>
    <row r="34" spans="1:48" ht="112.5" customHeight="1">
      <c r="A34" s="17" t="s">
        <v>108</v>
      </c>
      <c r="B34" s="17" t="s">
        <v>109</v>
      </c>
      <c r="C34" s="17" t="s">
        <v>198</v>
      </c>
      <c r="D34" s="17" t="s">
        <v>111</v>
      </c>
      <c r="E34" s="26" t="s">
        <v>112</v>
      </c>
      <c r="F34" s="26" t="s">
        <v>113</v>
      </c>
      <c r="G34" s="24" t="s">
        <v>216</v>
      </c>
      <c r="H34" s="48" t="s">
        <v>217</v>
      </c>
      <c r="I34" s="42" t="s">
        <v>140</v>
      </c>
      <c r="J34" s="55" t="s">
        <v>141</v>
      </c>
      <c r="K34" s="23" t="s">
        <v>218</v>
      </c>
      <c r="L34" s="21" t="s">
        <v>6</v>
      </c>
      <c r="M34" s="33">
        <v>0.2</v>
      </c>
      <c r="N34" s="19" t="s">
        <v>219</v>
      </c>
      <c r="O34" s="19" t="s">
        <v>220</v>
      </c>
      <c r="P34" s="32"/>
      <c r="Q34" s="32"/>
      <c r="R34" s="32"/>
      <c r="S34" s="32"/>
      <c r="T34" s="32">
        <v>0.1</v>
      </c>
      <c r="U34" s="32"/>
      <c r="V34" s="32">
        <v>0.1</v>
      </c>
      <c r="W34" s="32"/>
      <c r="X34" s="32">
        <v>0.1</v>
      </c>
      <c r="Y34" s="32"/>
      <c r="Z34" s="32">
        <v>0.1</v>
      </c>
      <c r="AA34" s="32"/>
      <c r="AB34" s="32">
        <v>0.1</v>
      </c>
      <c r="AC34" s="32"/>
      <c r="AD34" s="32">
        <v>0.1</v>
      </c>
      <c r="AE34" s="32"/>
      <c r="AF34" s="32">
        <v>0.1</v>
      </c>
      <c r="AG34" s="32"/>
      <c r="AH34" s="32">
        <v>0.1</v>
      </c>
      <c r="AI34" s="32"/>
      <c r="AJ34" s="32">
        <v>0.1</v>
      </c>
      <c r="AK34" s="32"/>
      <c r="AL34" s="32">
        <v>0.1</v>
      </c>
      <c r="AM34" s="32"/>
      <c r="AN34" s="32">
        <f>SUM(T34+V34+X34+Z34+AB34+AD34+AF34+AH34+AJ34+AL34)</f>
        <v>0.99999999999999989</v>
      </c>
      <c r="AO34" s="30">
        <v>46082</v>
      </c>
      <c r="AP34" s="30">
        <v>46387</v>
      </c>
      <c r="AQ34" s="36" t="s">
        <v>221</v>
      </c>
      <c r="AR34" s="36" t="s">
        <v>222</v>
      </c>
      <c r="AS34" s="37">
        <v>0</v>
      </c>
      <c r="AT34" s="36" t="s">
        <v>84</v>
      </c>
      <c r="AU34" s="36" t="s">
        <v>222</v>
      </c>
      <c r="AV34" s="36" t="s">
        <v>222</v>
      </c>
    </row>
    <row r="35" spans="1:48" ht="112.5" customHeight="1">
      <c r="A35" s="17" t="s">
        <v>108</v>
      </c>
      <c r="B35" s="17" t="s">
        <v>109</v>
      </c>
      <c r="C35" s="17" t="s">
        <v>198</v>
      </c>
      <c r="D35" s="17" t="s">
        <v>111</v>
      </c>
      <c r="E35" s="26" t="s">
        <v>112</v>
      </c>
      <c r="F35" s="26" t="s">
        <v>113</v>
      </c>
      <c r="G35" s="24" t="s">
        <v>216</v>
      </c>
      <c r="H35" s="48" t="s">
        <v>217</v>
      </c>
      <c r="I35" s="42" t="s">
        <v>140</v>
      </c>
      <c r="J35" s="55" t="s">
        <v>141</v>
      </c>
      <c r="K35" s="23" t="s">
        <v>223</v>
      </c>
      <c r="L35" s="21" t="s">
        <v>6</v>
      </c>
      <c r="M35" s="33">
        <v>0.2</v>
      </c>
      <c r="N35" s="19" t="s">
        <v>224</v>
      </c>
      <c r="O35" s="19" t="s">
        <v>225</v>
      </c>
      <c r="P35" s="32"/>
      <c r="Q35" s="32"/>
      <c r="R35" s="32"/>
      <c r="S35" s="32"/>
      <c r="T35" s="32">
        <v>0.1</v>
      </c>
      <c r="U35" s="32"/>
      <c r="V35" s="32">
        <v>0.1</v>
      </c>
      <c r="W35" s="32"/>
      <c r="X35" s="32">
        <v>0.1</v>
      </c>
      <c r="Y35" s="32"/>
      <c r="Z35" s="32">
        <v>0.1</v>
      </c>
      <c r="AA35" s="32"/>
      <c r="AB35" s="32">
        <v>0.1</v>
      </c>
      <c r="AC35" s="32"/>
      <c r="AD35" s="32">
        <v>0.1</v>
      </c>
      <c r="AE35" s="32"/>
      <c r="AF35" s="32">
        <v>0.1</v>
      </c>
      <c r="AG35" s="32"/>
      <c r="AH35" s="32">
        <v>0.1</v>
      </c>
      <c r="AI35" s="32"/>
      <c r="AJ35" s="32">
        <v>0.1</v>
      </c>
      <c r="AK35" s="32"/>
      <c r="AL35" s="32">
        <v>0.1</v>
      </c>
      <c r="AM35" s="32"/>
      <c r="AN35" s="32">
        <f>SUM(T35+V35+X35+Z35+AB35+AD35+AF35+AH35+AJ35+AL35)</f>
        <v>0.99999999999999989</v>
      </c>
      <c r="AO35" s="30">
        <v>46082</v>
      </c>
      <c r="AP35" s="30">
        <v>46387</v>
      </c>
      <c r="AQ35" s="36" t="s">
        <v>226</v>
      </c>
      <c r="AR35" s="36" t="s">
        <v>222</v>
      </c>
      <c r="AS35" s="37">
        <v>0</v>
      </c>
      <c r="AT35" s="36" t="s">
        <v>84</v>
      </c>
      <c r="AU35" s="36" t="s">
        <v>222</v>
      </c>
      <c r="AV35" s="36" t="s">
        <v>222</v>
      </c>
    </row>
    <row r="36" spans="1:48" ht="112.5" customHeight="1">
      <c r="A36" s="17" t="s">
        <v>108</v>
      </c>
      <c r="B36" s="17" t="s">
        <v>109</v>
      </c>
      <c r="C36" s="17" t="s">
        <v>198</v>
      </c>
      <c r="D36" s="17" t="s">
        <v>111</v>
      </c>
      <c r="E36" s="26" t="s">
        <v>112</v>
      </c>
      <c r="F36" s="26" t="s">
        <v>113</v>
      </c>
      <c r="G36" s="24" t="s">
        <v>216</v>
      </c>
      <c r="H36" s="48" t="s">
        <v>217</v>
      </c>
      <c r="I36" s="42" t="s">
        <v>140</v>
      </c>
      <c r="J36" s="55" t="s">
        <v>141</v>
      </c>
      <c r="K36" s="23" t="s">
        <v>227</v>
      </c>
      <c r="L36" s="21" t="s">
        <v>6</v>
      </c>
      <c r="M36" s="33">
        <v>0.2</v>
      </c>
      <c r="N36" s="19" t="s">
        <v>228</v>
      </c>
      <c r="O36" s="19" t="s">
        <v>229</v>
      </c>
      <c r="P36" s="32"/>
      <c r="Q36" s="32"/>
      <c r="R36" s="32"/>
      <c r="S36" s="32"/>
      <c r="T36" s="32">
        <v>0.1</v>
      </c>
      <c r="U36" s="32"/>
      <c r="V36" s="32">
        <v>0.1</v>
      </c>
      <c r="W36" s="32"/>
      <c r="X36" s="32">
        <v>0.1</v>
      </c>
      <c r="Y36" s="32"/>
      <c r="Z36" s="32">
        <v>0.1</v>
      </c>
      <c r="AA36" s="32"/>
      <c r="AB36" s="32">
        <v>0.1</v>
      </c>
      <c r="AC36" s="32"/>
      <c r="AD36" s="32">
        <v>0.1</v>
      </c>
      <c r="AE36" s="32"/>
      <c r="AF36" s="32">
        <v>0.1</v>
      </c>
      <c r="AG36" s="32"/>
      <c r="AH36" s="32">
        <v>0.1</v>
      </c>
      <c r="AI36" s="32"/>
      <c r="AJ36" s="32">
        <v>0.1</v>
      </c>
      <c r="AK36" s="32"/>
      <c r="AL36" s="32">
        <v>0.1</v>
      </c>
      <c r="AM36" s="32"/>
      <c r="AN36" s="32">
        <f>SUM(T36+V36+X36+Z36+AB36+AD36+AF36+AH36+AJ36+AL36)</f>
        <v>0.99999999999999989</v>
      </c>
      <c r="AO36" s="30">
        <v>46082</v>
      </c>
      <c r="AP36" s="30">
        <v>46387</v>
      </c>
      <c r="AQ36" s="36" t="s">
        <v>226</v>
      </c>
      <c r="AR36" s="36" t="s">
        <v>222</v>
      </c>
      <c r="AS36" s="37">
        <v>0</v>
      </c>
      <c r="AT36" s="36" t="s">
        <v>84</v>
      </c>
      <c r="AU36" s="36" t="s">
        <v>222</v>
      </c>
      <c r="AV36" s="36" t="s">
        <v>222</v>
      </c>
    </row>
    <row r="37" spans="1:48" ht="112.5" customHeight="1">
      <c r="A37" s="17" t="s">
        <v>108</v>
      </c>
      <c r="B37" s="17" t="s">
        <v>109</v>
      </c>
      <c r="C37" s="17" t="s">
        <v>198</v>
      </c>
      <c r="D37" s="17" t="s">
        <v>111</v>
      </c>
      <c r="E37" s="26" t="s">
        <v>112</v>
      </c>
      <c r="F37" s="26" t="s">
        <v>113</v>
      </c>
      <c r="G37" s="24" t="s">
        <v>216</v>
      </c>
      <c r="H37" s="48" t="s">
        <v>217</v>
      </c>
      <c r="I37" s="42" t="s">
        <v>140</v>
      </c>
      <c r="J37" s="55" t="s">
        <v>141</v>
      </c>
      <c r="K37" s="23" t="s">
        <v>230</v>
      </c>
      <c r="L37" s="21" t="s">
        <v>6</v>
      </c>
      <c r="M37" s="33">
        <v>0.2</v>
      </c>
      <c r="N37" s="19" t="s">
        <v>231</v>
      </c>
      <c r="O37" s="19" t="s">
        <v>232</v>
      </c>
      <c r="P37" s="32"/>
      <c r="Q37" s="32"/>
      <c r="R37" s="32"/>
      <c r="S37" s="32"/>
      <c r="T37" s="32"/>
      <c r="U37" s="32"/>
      <c r="V37" s="32">
        <v>0.25</v>
      </c>
      <c r="W37" s="32"/>
      <c r="X37" s="32"/>
      <c r="Y37" s="32"/>
      <c r="Z37" s="32"/>
      <c r="AA37" s="32"/>
      <c r="AB37" s="32">
        <v>0.25</v>
      </c>
      <c r="AC37" s="32"/>
      <c r="AD37" s="32"/>
      <c r="AE37" s="32"/>
      <c r="AF37" s="32"/>
      <c r="AG37" s="32"/>
      <c r="AH37" s="32">
        <v>0.25</v>
      </c>
      <c r="AI37" s="32"/>
      <c r="AJ37" s="32"/>
      <c r="AK37" s="32"/>
      <c r="AL37" s="32">
        <v>0.25</v>
      </c>
      <c r="AM37" s="32"/>
      <c r="AN37" s="32">
        <f>SUM(T37+V37+X37+Z37+AB37+AD37+AF37+AH37+AJ37+AL37)</f>
        <v>1</v>
      </c>
      <c r="AO37" s="30">
        <v>46113</v>
      </c>
      <c r="AP37" s="30">
        <v>46387</v>
      </c>
      <c r="AQ37" s="36" t="s">
        <v>226</v>
      </c>
      <c r="AR37" s="36" t="s">
        <v>222</v>
      </c>
      <c r="AS37" s="37">
        <v>0</v>
      </c>
      <c r="AT37" s="36" t="s">
        <v>84</v>
      </c>
      <c r="AU37" s="36" t="s">
        <v>222</v>
      </c>
      <c r="AV37" s="36" t="s">
        <v>222</v>
      </c>
    </row>
    <row r="38" spans="1:48" ht="112.5" customHeight="1">
      <c r="A38" s="17" t="s">
        <v>108</v>
      </c>
      <c r="B38" s="17" t="s">
        <v>109</v>
      </c>
      <c r="C38" s="17" t="s">
        <v>198</v>
      </c>
      <c r="D38" s="17" t="s">
        <v>111</v>
      </c>
      <c r="E38" s="26" t="s">
        <v>112</v>
      </c>
      <c r="F38" s="26" t="s">
        <v>113</v>
      </c>
      <c r="G38" s="24" t="s">
        <v>216</v>
      </c>
      <c r="H38" s="48" t="s">
        <v>217</v>
      </c>
      <c r="I38" s="42" t="s">
        <v>140</v>
      </c>
      <c r="J38" s="55" t="s">
        <v>141</v>
      </c>
      <c r="K38" s="23" t="s">
        <v>233</v>
      </c>
      <c r="L38" s="21" t="s">
        <v>6</v>
      </c>
      <c r="M38" s="33">
        <v>0.2</v>
      </c>
      <c r="N38" s="19" t="s">
        <v>234</v>
      </c>
      <c r="O38" s="19" t="s">
        <v>235</v>
      </c>
      <c r="P38" s="32"/>
      <c r="Q38" s="32"/>
      <c r="R38" s="32"/>
      <c r="S38" s="32"/>
      <c r="T38" s="32">
        <v>0.1</v>
      </c>
      <c r="U38" s="32"/>
      <c r="V38" s="32">
        <v>0.1</v>
      </c>
      <c r="W38" s="32"/>
      <c r="X38" s="32">
        <v>0.1</v>
      </c>
      <c r="Y38" s="32"/>
      <c r="Z38" s="32">
        <v>0.1</v>
      </c>
      <c r="AA38" s="32"/>
      <c r="AB38" s="32">
        <v>0.1</v>
      </c>
      <c r="AC38" s="32"/>
      <c r="AD38" s="32">
        <v>0.1</v>
      </c>
      <c r="AE38" s="32"/>
      <c r="AF38" s="32">
        <v>0.1</v>
      </c>
      <c r="AG38" s="32"/>
      <c r="AH38" s="32">
        <v>0.1</v>
      </c>
      <c r="AI38" s="32"/>
      <c r="AJ38" s="32">
        <v>0.1</v>
      </c>
      <c r="AK38" s="32"/>
      <c r="AL38" s="32">
        <v>0.1</v>
      </c>
      <c r="AM38" s="32"/>
      <c r="AN38" s="32">
        <f>SUM(T38+V38+X38+Z38+AB38+AD38+AF38+AH38+AJ38+AL38)</f>
        <v>0.99999999999999989</v>
      </c>
      <c r="AO38" s="30">
        <v>46082</v>
      </c>
      <c r="AP38" s="30">
        <v>46387</v>
      </c>
      <c r="AQ38" s="36" t="s">
        <v>226</v>
      </c>
      <c r="AR38" s="36" t="s">
        <v>222</v>
      </c>
      <c r="AS38" s="37">
        <v>0</v>
      </c>
      <c r="AT38" s="36" t="s">
        <v>84</v>
      </c>
      <c r="AU38" s="36" t="s">
        <v>222</v>
      </c>
      <c r="AV38" s="36" t="s">
        <v>222</v>
      </c>
    </row>
    <row r="39" spans="1:48" ht="88.5" customHeight="1">
      <c r="A39" s="17" t="s">
        <v>72</v>
      </c>
      <c r="B39" s="23" t="s">
        <v>73</v>
      </c>
      <c r="C39" s="17" t="s">
        <v>74</v>
      </c>
      <c r="D39" s="17" t="s">
        <v>75</v>
      </c>
      <c r="E39" s="26" t="s">
        <v>76</v>
      </c>
      <c r="F39" s="26" t="s">
        <v>113</v>
      </c>
      <c r="G39" s="19" t="s">
        <v>77</v>
      </c>
      <c r="H39" s="20" t="s">
        <v>78</v>
      </c>
      <c r="I39" s="42" t="s">
        <v>236</v>
      </c>
      <c r="J39" s="55" t="s">
        <v>237</v>
      </c>
      <c r="K39" s="21" t="s">
        <v>238</v>
      </c>
      <c r="L39" s="21" t="s">
        <v>6</v>
      </c>
      <c r="M39" s="19">
        <v>1</v>
      </c>
      <c r="N39" s="19" t="s">
        <v>239</v>
      </c>
      <c r="O39" s="19" t="s">
        <v>240</v>
      </c>
      <c r="P39" s="19">
        <v>0.1</v>
      </c>
      <c r="Q39" s="18"/>
      <c r="R39" s="28">
        <v>0.9</v>
      </c>
      <c r="S39" s="18"/>
      <c r="T39" s="28"/>
      <c r="U39" s="18"/>
      <c r="V39" s="28"/>
      <c r="W39" s="18"/>
      <c r="X39" s="28"/>
      <c r="Y39" s="18"/>
      <c r="Z39" s="28"/>
      <c r="AA39" s="18"/>
      <c r="AB39" s="28"/>
      <c r="AC39" s="18"/>
      <c r="AD39" s="28"/>
      <c r="AE39" s="18"/>
      <c r="AF39" s="28"/>
      <c r="AG39" s="24"/>
      <c r="AH39" s="28"/>
      <c r="AI39" s="18"/>
      <c r="AJ39" s="28"/>
      <c r="AK39" s="18"/>
      <c r="AL39" s="28"/>
      <c r="AM39" s="18"/>
      <c r="AN39" s="28">
        <f>+P39+R39+T39+V39+X39+Z39+AB39+AD39+AF39+AH39+AJ39+AL39</f>
        <v>1</v>
      </c>
      <c r="AO39" s="29" t="s">
        <v>161</v>
      </c>
      <c r="AP39" s="29">
        <v>46080</v>
      </c>
      <c r="AQ39" s="26" t="s">
        <v>241</v>
      </c>
      <c r="AR39" s="26" t="s">
        <v>83</v>
      </c>
      <c r="AS39" s="37">
        <v>0</v>
      </c>
      <c r="AT39" s="36" t="s">
        <v>84</v>
      </c>
      <c r="AU39" s="36" t="s">
        <v>85</v>
      </c>
      <c r="AV39" s="36" t="s">
        <v>86</v>
      </c>
    </row>
    <row r="40" spans="1:48" ht="68.25" customHeight="1">
      <c r="A40" s="17" t="s">
        <v>108</v>
      </c>
      <c r="B40" s="17" t="s">
        <v>109</v>
      </c>
      <c r="C40" s="17" t="s">
        <v>110</v>
      </c>
      <c r="D40" s="17" t="s">
        <v>111</v>
      </c>
      <c r="E40" s="26" t="s">
        <v>112</v>
      </c>
      <c r="F40" s="26" t="s">
        <v>113</v>
      </c>
      <c r="G40" s="46">
        <v>1</v>
      </c>
      <c r="H40" s="20" t="s">
        <v>114</v>
      </c>
      <c r="I40" s="42" t="s">
        <v>236</v>
      </c>
      <c r="J40" s="55" t="s">
        <v>242</v>
      </c>
      <c r="K40" s="21" t="s">
        <v>243</v>
      </c>
      <c r="L40" s="21" t="s">
        <v>6</v>
      </c>
      <c r="M40" s="19">
        <v>1</v>
      </c>
      <c r="N40" s="19" t="s">
        <v>244</v>
      </c>
      <c r="O40" s="19" t="s">
        <v>245</v>
      </c>
      <c r="P40" s="19"/>
      <c r="Q40" s="18"/>
      <c r="R40" s="28">
        <v>0.05</v>
      </c>
      <c r="S40" s="18"/>
      <c r="T40" s="28">
        <v>0.1</v>
      </c>
      <c r="U40" s="18"/>
      <c r="V40" s="28">
        <v>0.1</v>
      </c>
      <c r="W40" s="18"/>
      <c r="X40" s="28">
        <v>0.1</v>
      </c>
      <c r="Y40" s="18"/>
      <c r="Z40" s="28">
        <v>0.1</v>
      </c>
      <c r="AA40" s="18"/>
      <c r="AB40" s="28">
        <v>0.1</v>
      </c>
      <c r="AC40" s="18"/>
      <c r="AD40" s="28">
        <v>0.1</v>
      </c>
      <c r="AE40" s="24"/>
      <c r="AF40" s="28">
        <v>0.1</v>
      </c>
      <c r="AG40" s="24"/>
      <c r="AH40" s="28">
        <v>0.1</v>
      </c>
      <c r="AI40" s="18"/>
      <c r="AJ40" s="28">
        <v>0.1</v>
      </c>
      <c r="AK40" s="18"/>
      <c r="AL40" s="28">
        <v>0.05</v>
      </c>
      <c r="AM40" s="18"/>
      <c r="AN40" s="28">
        <f>SUM(P40:AM40)</f>
        <v>0.99999999999999989</v>
      </c>
      <c r="AO40" s="29">
        <v>46054</v>
      </c>
      <c r="AP40" s="29">
        <v>46387</v>
      </c>
      <c r="AQ40" s="36" t="s">
        <v>120</v>
      </c>
      <c r="AR40" s="26" t="s">
        <v>121</v>
      </c>
      <c r="AS40" s="37">
        <v>0</v>
      </c>
      <c r="AT40" s="26" t="s">
        <v>84</v>
      </c>
      <c r="AU40" s="26" t="s">
        <v>122</v>
      </c>
      <c r="AV40" s="26" t="s">
        <v>122</v>
      </c>
    </row>
    <row r="41" spans="1:48" ht="78.75" customHeight="1">
      <c r="A41" s="22" t="s">
        <v>108</v>
      </c>
      <c r="B41" s="17" t="s">
        <v>109</v>
      </c>
      <c r="C41" s="17" t="s">
        <v>149</v>
      </c>
      <c r="D41" s="17" t="s">
        <v>138</v>
      </c>
      <c r="E41" s="26" t="s">
        <v>112</v>
      </c>
      <c r="F41" s="26" t="s">
        <v>113</v>
      </c>
      <c r="G41" s="19" t="s">
        <v>150</v>
      </c>
      <c r="H41" s="20" t="s">
        <v>151</v>
      </c>
      <c r="I41" s="42" t="s">
        <v>236</v>
      </c>
      <c r="J41" s="55" t="s">
        <v>242</v>
      </c>
      <c r="K41" s="21" t="s">
        <v>246</v>
      </c>
      <c r="L41" s="21" t="s">
        <v>6</v>
      </c>
      <c r="M41" s="19">
        <v>0.25</v>
      </c>
      <c r="N41" s="19" t="s">
        <v>247</v>
      </c>
      <c r="O41" s="19" t="s">
        <v>248</v>
      </c>
      <c r="P41" s="19"/>
      <c r="Q41" s="18"/>
      <c r="R41" s="19"/>
      <c r="S41" s="18"/>
      <c r="T41" s="19">
        <v>0.2</v>
      </c>
      <c r="U41" s="18"/>
      <c r="V41" s="19"/>
      <c r="W41" s="18"/>
      <c r="X41" s="19">
        <v>0.2</v>
      </c>
      <c r="Y41" s="18"/>
      <c r="Z41" s="19"/>
      <c r="AA41" s="18"/>
      <c r="AB41" s="19">
        <v>0.2</v>
      </c>
      <c r="AC41" s="18"/>
      <c r="AD41" s="19"/>
      <c r="AE41" s="24"/>
      <c r="AF41" s="19">
        <v>0.2</v>
      </c>
      <c r="AG41" s="24"/>
      <c r="AH41" s="19"/>
      <c r="AI41" s="18"/>
      <c r="AJ41" s="19">
        <v>0.2</v>
      </c>
      <c r="AK41" s="18"/>
      <c r="AL41" s="19"/>
      <c r="AM41" s="18"/>
      <c r="AN41" s="28">
        <f>P41+R41+T41+V41+X41+Z41+AB41+AD41+AF41+AH41+AJ41+AL41</f>
        <v>1</v>
      </c>
      <c r="AO41" s="29">
        <v>46082</v>
      </c>
      <c r="AP41" s="29">
        <v>46356</v>
      </c>
      <c r="AQ41" s="26" t="s">
        <v>156</v>
      </c>
      <c r="AR41" s="40" t="s">
        <v>147</v>
      </c>
      <c r="AS41" s="37">
        <v>0</v>
      </c>
      <c r="AT41" s="39" t="s">
        <v>84</v>
      </c>
      <c r="AU41" s="38" t="s">
        <v>84</v>
      </c>
      <c r="AV41" s="36" t="s">
        <v>148</v>
      </c>
    </row>
    <row r="42" spans="1:48" ht="112.5" customHeight="1">
      <c r="A42" s="23" t="s">
        <v>108</v>
      </c>
      <c r="B42" s="24" t="s">
        <v>109</v>
      </c>
      <c r="C42" s="17" t="s">
        <v>163</v>
      </c>
      <c r="D42" s="17" t="s">
        <v>249</v>
      </c>
      <c r="E42" s="20" t="s">
        <v>250</v>
      </c>
      <c r="F42" s="22" t="s">
        <v>150</v>
      </c>
      <c r="G42" s="24">
        <v>80</v>
      </c>
      <c r="H42" s="27" t="s">
        <v>251</v>
      </c>
      <c r="I42" s="117" t="s">
        <v>252</v>
      </c>
      <c r="J42" s="117" t="s">
        <v>252</v>
      </c>
      <c r="K42" s="21" t="s">
        <v>253</v>
      </c>
      <c r="L42" s="21" t="s">
        <v>254</v>
      </c>
      <c r="M42" s="19">
        <v>0.2</v>
      </c>
      <c r="N42" s="19" t="s">
        <v>255</v>
      </c>
      <c r="O42" s="19" t="s">
        <v>256</v>
      </c>
      <c r="P42" s="32"/>
      <c r="Q42" s="32"/>
      <c r="R42" s="32"/>
      <c r="S42" s="32"/>
      <c r="T42" s="32">
        <v>1</v>
      </c>
      <c r="U42" s="32"/>
      <c r="V42" s="32"/>
      <c r="W42" s="32"/>
      <c r="X42" s="32"/>
      <c r="Y42" s="32"/>
      <c r="Z42" s="32"/>
      <c r="AA42" s="32"/>
      <c r="AB42" s="32"/>
      <c r="AC42" s="32"/>
      <c r="AD42" s="32"/>
      <c r="AE42" s="32"/>
      <c r="AF42" s="32"/>
      <c r="AG42" s="32"/>
      <c r="AH42" s="32"/>
      <c r="AI42" s="32"/>
      <c r="AJ42" s="32"/>
      <c r="AK42" s="32"/>
      <c r="AL42" s="32"/>
      <c r="AM42" s="32"/>
      <c r="AN42" s="32">
        <v>1</v>
      </c>
      <c r="AO42" s="30">
        <v>46083</v>
      </c>
      <c r="AP42" s="30">
        <v>46111</v>
      </c>
      <c r="AQ42" s="36" t="s">
        <v>257</v>
      </c>
      <c r="AR42" s="26" t="s">
        <v>258</v>
      </c>
      <c r="AS42" s="37"/>
      <c r="AT42" s="41" t="s">
        <v>84</v>
      </c>
      <c r="AU42" s="26" t="s">
        <v>259</v>
      </c>
      <c r="AV42" s="26" t="s">
        <v>171</v>
      </c>
    </row>
    <row r="43" spans="1:48" ht="112.5" customHeight="1">
      <c r="A43" s="23" t="s">
        <v>108</v>
      </c>
      <c r="B43" s="24" t="s">
        <v>109</v>
      </c>
      <c r="C43" s="17" t="s">
        <v>163</v>
      </c>
      <c r="D43" s="17" t="s">
        <v>249</v>
      </c>
      <c r="E43" s="20" t="s">
        <v>250</v>
      </c>
      <c r="F43" s="22" t="s">
        <v>150</v>
      </c>
      <c r="G43" s="24">
        <v>80</v>
      </c>
      <c r="H43" s="27" t="s">
        <v>251</v>
      </c>
      <c r="I43" s="117" t="s">
        <v>252</v>
      </c>
      <c r="J43" s="117" t="s">
        <v>252</v>
      </c>
      <c r="K43" s="21" t="s">
        <v>260</v>
      </c>
      <c r="L43" s="21" t="s">
        <v>254</v>
      </c>
      <c r="M43" s="19">
        <v>0.2</v>
      </c>
      <c r="N43" s="19" t="s">
        <v>261</v>
      </c>
      <c r="O43" s="19" t="s">
        <v>262</v>
      </c>
      <c r="P43" s="32"/>
      <c r="Q43" s="32"/>
      <c r="R43" s="32"/>
      <c r="S43" s="32"/>
      <c r="T43" s="32"/>
      <c r="U43" s="32"/>
      <c r="V43" s="32"/>
      <c r="W43" s="32"/>
      <c r="X43" s="32">
        <v>1</v>
      </c>
      <c r="Y43" s="32"/>
      <c r="Z43" s="32"/>
      <c r="AA43" s="32"/>
      <c r="AB43" s="32"/>
      <c r="AC43" s="32"/>
      <c r="AD43" s="32"/>
      <c r="AE43" s="32"/>
      <c r="AF43" s="32"/>
      <c r="AG43" s="32"/>
      <c r="AH43" s="32"/>
      <c r="AI43" s="32"/>
      <c r="AJ43" s="32"/>
      <c r="AK43" s="32"/>
      <c r="AL43" s="32"/>
      <c r="AM43" s="32"/>
      <c r="AN43" s="32">
        <v>1</v>
      </c>
      <c r="AO43" s="30">
        <v>46170</v>
      </c>
      <c r="AP43" s="30">
        <v>46172</v>
      </c>
      <c r="AQ43" s="36" t="s">
        <v>263</v>
      </c>
      <c r="AR43" s="26" t="s">
        <v>258</v>
      </c>
      <c r="AS43" s="37"/>
      <c r="AT43" s="41" t="s">
        <v>84</v>
      </c>
      <c r="AU43" s="26" t="s">
        <v>259</v>
      </c>
      <c r="AV43" s="26" t="s">
        <v>171</v>
      </c>
    </row>
    <row r="44" spans="1:48" ht="112.5" customHeight="1">
      <c r="A44" s="23" t="s">
        <v>108</v>
      </c>
      <c r="B44" s="24" t="s">
        <v>109</v>
      </c>
      <c r="C44" s="17" t="s">
        <v>163</v>
      </c>
      <c r="D44" s="17" t="s">
        <v>249</v>
      </c>
      <c r="E44" s="20" t="s">
        <v>250</v>
      </c>
      <c r="F44" s="22" t="s">
        <v>150</v>
      </c>
      <c r="G44" s="24">
        <v>80</v>
      </c>
      <c r="H44" s="27" t="s">
        <v>251</v>
      </c>
      <c r="I44" s="117" t="s">
        <v>252</v>
      </c>
      <c r="J44" s="117" t="s">
        <v>252</v>
      </c>
      <c r="K44" s="21" t="s">
        <v>264</v>
      </c>
      <c r="L44" s="21" t="s">
        <v>254</v>
      </c>
      <c r="M44" s="19">
        <v>0.15</v>
      </c>
      <c r="N44" s="19" t="s">
        <v>265</v>
      </c>
      <c r="O44" s="19" t="s">
        <v>266</v>
      </c>
      <c r="P44" s="32"/>
      <c r="Q44" s="32"/>
      <c r="R44" s="32"/>
      <c r="S44" s="32"/>
      <c r="T44" s="32"/>
      <c r="U44" s="32"/>
      <c r="V44" s="32"/>
      <c r="W44" s="32"/>
      <c r="X44" s="32"/>
      <c r="Y44" s="32"/>
      <c r="Z44" s="32">
        <v>1</v>
      </c>
      <c r="AA44" s="32"/>
      <c r="AB44" s="32"/>
      <c r="AC44" s="32"/>
      <c r="AD44" s="32"/>
      <c r="AE44" s="32"/>
      <c r="AF44" s="32"/>
      <c r="AG44" s="32"/>
      <c r="AH44" s="32"/>
      <c r="AI44" s="32"/>
      <c r="AJ44" s="32"/>
      <c r="AK44" s="32"/>
      <c r="AL44" s="32"/>
      <c r="AM44" s="32"/>
      <c r="AN44" s="32">
        <v>1</v>
      </c>
      <c r="AO44" s="30">
        <v>46174</v>
      </c>
      <c r="AP44" s="30">
        <v>46203</v>
      </c>
      <c r="AQ44" s="36" t="s">
        <v>267</v>
      </c>
      <c r="AR44" s="26" t="s">
        <v>258</v>
      </c>
      <c r="AS44" s="37"/>
      <c r="AT44" s="41" t="s">
        <v>84</v>
      </c>
      <c r="AU44" s="26" t="s">
        <v>259</v>
      </c>
      <c r="AV44" s="26" t="s">
        <v>171</v>
      </c>
    </row>
    <row r="45" spans="1:48" ht="112.5" customHeight="1">
      <c r="A45" s="23" t="s">
        <v>108</v>
      </c>
      <c r="B45" s="24" t="s">
        <v>109</v>
      </c>
      <c r="C45" s="17" t="s">
        <v>163</v>
      </c>
      <c r="D45" s="17" t="s">
        <v>249</v>
      </c>
      <c r="E45" s="20" t="s">
        <v>250</v>
      </c>
      <c r="F45" s="22" t="s">
        <v>150</v>
      </c>
      <c r="G45" s="24">
        <v>80</v>
      </c>
      <c r="H45" s="27" t="s">
        <v>251</v>
      </c>
      <c r="I45" s="117" t="s">
        <v>252</v>
      </c>
      <c r="J45" s="117" t="s">
        <v>252</v>
      </c>
      <c r="K45" s="21" t="s">
        <v>268</v>
      </c>
      <c r="L45" s="21" t="s">
        <v>254</v>
      </c>
      <c r="M45" s="19">
        <v>0.35</v>
      </c>
      <c r="N45" s="19" t="s">
        <v>269</v>
      </c>
      <c r="O45" s="19" t="s">
        <v>270</v>
      </c>
      <c r="P45" s="32"/>
      <c r="Q45" s="32"/>
      <c r="R45" s="32"/>
      <c r="S45" s="32"/>
      <c r="T45" s="32"/>
      <c r="U45" s="32"/>
      <c r="V45" s="32"/>
      <c r="W45" s="32"/>
      <c r="X45" s="32"/>
      <c r="Y45" s="32"/>
      <c r="Z45" s="32"/>
      <c r="AA45" s="32"/>
      <c r="AB45" s="32">
        <v>0.2</v>
      </c>
      <c r="AC45" s="32"/>
      <c r="AD45" s="32">
        <v>0.2</v>
      </c>
      <c r="AE45" s="32"/>
      <c r="AF45" s="32">
        <v>0.2</v>
      </c>
      <c r="AG45" s="32"/>
      <c r="AH45" s="32">
        <v>0.2</v>
      </c>
      <c r="AI45" s="32"/>
      <c r="AJ45" s="32">
        <v>0.2</v>
      </c>
      <c r="AK45" s="32"/>
      <c r="AL45" s="32"/>
      <c r="AM45" s="32"/>
      <c r="AN45" s="32">
        <v>1</v>
      </c>
      <c r="AO45" s="30">
        <v>46204</v>
      </c>
      <c r="AP45" s="30">
        <v>46356</v>
      </c>
      <c r="AQ45" s="36" t="s">
        <v>271</v>
      </c>
      <c r="AR45" s="26" t="s">
        <v>258</v>
      </c>
      <c r="AS45" s="37"/>
      <c r="AT45" s="41" t="s">
        <v>84</v>
      </c>
      <c r="AU45" s="26" t="s">
        <v>259</v>
      </c>
      <c r="AV45" s="26" t="s">
        <v>171</v>
      </c>
    </row>
    <row r="46" spans="1:48" ht="112.5" customHeight="1">
      <c r="A46" s="23" t="s">
        <v>108</v>
      </c>
      <c r="B46" s="24" t="s">
        <v>109</v>
      </c>
      <c r="C46" s="17" t="s">
        <v>163</v>
      </c>
      <c r="D46" s="17" t="s">
        <v>249</v>
      </c>
      <c r="E46" s="20" t="s">
        <v>250</v>
      </c>
      <c r="F46" s="22" t="s">
        <v>150</v>
      </c>
      <c r="G46" s="24">
        <v>80</v>
      </c>
      <c r="H46" s="27" t="s">
        <v>251</v>
      </c>
      <c r="I46" s="117" t="s">
        <v>252</v>
      </c>
      <c r="J46" s="117" t="s">
        <v>252</v>
      </c>
      <c r="K46" s="21" t="s">
        <v>272</v>
      </c>
      <c r="L46" s="21" t="s">
        <v>254</v>
      </c>
      <c r="M46" s="19">
        <v>0.1</v>
      </c>
      <c r="N46" s="19" t="s">
        <v>273</v>
      </c>
      <c r="O46" s="19" t="s">
        <v>274</v>
      </c>
      <c r="P46" s="32"/>
      <c r="Q46" s="32"/>
      <c r="R46" s="32"/>
      <c r="S46" s="32"/>
      <c r="T46" s="32"/>
      <c r="U46" s="32"/>
      <c r="V46" s="32"/>
      <c r="W46" s="32"/>
      <c r="X46" s="32"/>
      <c r="Y46" s="32"/>
      <c r="Z46" s="32"/>
      <c r="AA46" s="32"/>
      <c r="AB46" s="32">
        <v>1</v>
      </c>
      <c r="AC46" s="32"/>
      <c r="AD46" s="32"/>
      <c r="AE46" s="32"/>
      <c r="AF46" s="32"/>
      <c r="AG46" s="32"/>
      <c r="AH46" s="32"/>
      <c r="AI46" s="32"/>
      <c r="AJ46" s="32"/>
      <c r="AK46" s="32"/>
      <c r="AL46" s="32"/>
      <c r="AM46" s="32"/>
      <c r="AN46" s="32">
        <v>1</v>
      </c>
      <c r="AO46" s="30">
        <v>46218</v>
      </c>
      <c r="AP46" s="30">
        <v>46233</v>
      </c>
      <c r="AQ46" s="36" t="s">
        <v>275</v>
      </c>
      <c r="AR46" s="26" t="s">
        <v>258</v>
      </c>
      <c r="AS46" s="37"/>
      <c r="AT46" s="41" t="s">
        <v>84</v>
      </c>
      <c r="AU46" s="26" t="s">
        <v>259</v>
      </c>
      <c r="AV46" s="26" t="s">
        <v>171</v>
      </c>
    </row>
    <row r="47" spans="1:48" ht="112.5" customHeight="1">
      <c r="A47" s="23" t="s">
        <v>108</v>
      </c>
      <c r="B47" s="24" t="s">
        <v>109</v>
      </c>
      <c r="C47" s="17" t="s">
        <v>163</v>
      </c>
      <c r="D47" s="17" t="s">
        <v>164</v>
      </c>
      <c r="E47" s="20" t="s">
        <v>276</v>
      </c>
      <c r="F47" s="22" t="s">
        <v>277</v>
      </c>
      <c r="G47" s="24" t="s">
        <v>150</v>
      </c>
      <c r="H47" s="27" t="s">
        <v>151</v>
      </c>
      <c r="I47" s="117" t="s">
        <v>252</v>
      </c>
      <c r="J47" s="117" t="s">
        <v>252</v>
      </c>
      <c r="K47" s="21" t="s">
        <v>278</v>
      </c>
      <c r="L47" s="21" t="s">
        <v>277</v>
      </c>
      <c r="M47" s="19">
        <v>0.25</v>
      </c>
      <c r="N47" s="19" t="s">
        <v>279</v>
      </c>
      <c r="O47" s="19" t="s">
        <v>280</v>
      </c>
      <c r="P47" s="32"/>
      <c r="Q47" s="32"/>
      <c r="R47" s="32"/>
      <c r="S47" s="32"/>
      <c r="T47" s="32">
        <v>0.1</v>
      </c>
      <c r="U47" s="32"/>
      <c r="V47" s="32">
        <v>0.1</v>
      </c>
      <c r="W47" s="32"/>
      <c r="X47" s="32">
        <v>0.1</v>
      </c>
      <c r="Y47" s="32"/>
      <c r="Z47" s="32">
        <v>0.1</v>
      </c>
      <c r="AA47" s="32"/>
      <c r="AB47" s="32">
        <v>0.1</v>
      </c>
      <c r="AC47" s="32"/>
      <c r="AD47" s="32">
        <v>0.1</v>
      </c>
      <c r="AE47" s="32"/>
      <c r="AF47" s="32">
        <v>0.1</v>
      </c>
      <c r="AG47" s="32"/>
      <c r="AH47" s="32">
        <v>0.1</v>
      </c>
      <c r="AI47" s="32"/>
      <c r="AJ47" s="32">
        <v>0.1</v>
      </c>
      <c r="AK47" s="32"/>
      <c r="AL47" s="32">
        <v>0.1</v>
      </c>
      <c r="AM47" s="32"/>
      <c r="AN47" s="32">
        <v>1</v>
      </c>
      <c r="AO47" s="30">
        <v>46082</v>
      </c>
      <c r="AP47" s="30">
        <v>46386</v>
      </c>
      <c r="AQ47" s="36" t="s">
        <v>132</v>
      </c>
      <c r="AR47" s="26" t="s">
        <v>258</v>
      </c>
      <c r="AS47" s="37"/>
      <c r="AT47" s="41" t="s">
        <v>84</v>
      </c>
      <c r="AU47" s="26" t="s">
        <v>259</v>
      </c>
      <c r="AV47" s="26" t="s">
        <v>171</v>
      </c>
    </row>
    <row r="48" spans="1:48" ht="112.5" customHeight="1">
      <c r="A48" s="23" t="s">
        <v>108</v>
      </c>
      <c r="B48" s="24" t="s">
        <v>109</v>
      </c>
      <c r="C48" s="17" t="s">
        <v>163</v>
      </c>
      <c r="D48" s="17" t="s">
        <v>164</v>
      </c>
      <c r="E48" s="20" t="s">
        <v>250</v>
      </c>
      <c r="F48" s="22" t="s">
        <v>277</v>
      </c>
      <c r="G48" s="24" t="s">
        <v>150</v>
      </c>
      <c r="H48" s="27" t="s">
        <v>281</v>
      </c>
      <c r="I48" s="117" t="s">
        <v>252</v>
      </c>
      <c r="J48" s="117" t="s">
        <v>252</v>
      </c>
      <c r="K48" s="21" t="s">
        <v>282</v>
      </c>
      <c r="L48" s="21" t="s">
        <v>277</v>
      </c>
      <c r="M48" s="19">
        <v>0.25</v>
      </c>
      <c r="N48" s="19" t="s">
        <v>283</v>
      </c>
      <c r="O48" s="19" t="s">
        <v>284</v>
      </c>
      <c r="P48" s="32"/>
      <c r="Q48" s="32"/>
      <c r="R48" s="32"/>
      <c r="S48" s="32"/>
      <c r="T48" s="32"/>
      <c r="U48" s="32"/>
      <c r="V48" s="32"/>
      <c r="W48" s="32"/>
      <c r="X48" s="32"/>
      <c r="Y48" s="32"/>
      <c r="Z48" s="32">
        <v>0.5</v>
      </c>
      <c r="AA48" s="32"/>
      <c r="AB48" s="32"/>
      <c r="AC48" s="32"/>
      <c r="AD48" s="32"/>
      <c r="AE48" s="32"/>
      <c r="AF48" s="32"/>
      <c r="AG48" s="32"/>
      <c r="AH48" s="32"/>
      <c r="AI48" s="32"/>
      <c r="AJ48" s="32"/>
      <c r="AK48" s="32"/>
      <c r="AL48" s="32">
        <v>0.5</v>
      </c>
      <c r="AM48" s="32"/>
      <c r="AN48" s="32">
        <v>1</v>
      </c>
      <c r="AO48" s="30">
        <v>46188</v>
      </c>
      <c r="AP48" s="30">
        <v>46386</v>
      </c>
      <c r="AQ48" s="36" t="s">
        <v>285</v>
      </c>
      <c r="AR48" s="26" t="s">
        <v>258</v>
      </c>
      <c r="AS48" s="37"/>
      <c r="AT48" s="41" t="s">
        <v>84</v>
      </c>
      <c r="AU48" s="26" t="s">
        <v>259</v>
      </c>
      <c r="AV48" s="26" t="s">
        <v>171</v>
      </c>
    </row>
    <row r="49" spans="1:48" ht="112.5" customHeight="1">
      <c r="A49" s="23" t="s">
        <v>108</v>
      </c>
      <c r="B49" s="24" t="s">
        <v>109</v>
      </c>
      <c r="C49" s="17" t="s">
        <v>163</v>
      </c>
      <c r="D49" s="17" t="s">
        <v>164</v>
      </c>
      <c r="E49" s="20" t="s">
        <v>250</v>
      </c>
      <c r="F49" s="22" t="s">
        <v>277</v>
      </c>
      <c r="G49" s="24" t="s">
        <v>150</v>
      </c>
      <c r="H49" s="27" t="s">
        <v>189</v>
      </c>
      <c r="I49" s="117" t="s">
        <v>252</v>
      </c>
      <c r="J49" s="117" t="s">
        <v>252</v>
      </c>
      <c r="K49" s="21" t="s">
        <v>286</v>
      </c>
      <c r="L49" s="21" t="s">
        <v>277</v>
      </c>
      <c r="M49" s="19">
        <v>0.25</v>
      </c>
      <c r="N49" s="19" t="s">
        <v>287</v>
      </c>
      <c r="O49" s="19" t="s">
        <v>288</v>
      </c>
      <c r="P49" s="32"/>
      <c r="Q49" s="32"/>
      <c r="R49" s="32">
        <v>0.05</v>
      </c>
      <c r="S49" s="32"/>
      <c r="T49" s="32">
        <v>0.05</v>
      </c>
      <c r="U49" s="32"/>
      <c r="V49" s="32">
        <v>0.1</v>
      </c>
      <c r="W49" s="32"/>
      <c r="X49" s="32">
        <v>0.1</v>
      </c>
      <c r="Y49" s="32"/>
      <c r="Z49" s="32">
        <v>0.1</v>
      </c>
      <c r="AA49" s="32"/>
      <c r="AB49" s="32">
        <v>0.1</v>
      </c>
      <c r="AC49" s="32"/>
      <c r="AD49" s="32">
        <v>0.1</v>
      </c>
      <c r="AE49" s="32"/>
      <c r="AF49" s="32">
        <v>0.1</v>
      </c>
      <c r="AG49" s="32"/>
      <c r="AH49" s="32">
        <v>0.1</v>
      </c>
      <c r="AI49" s="32"/>
      <c r="AJ49" s="32">
        <v>0.1</v>
      </c>
      <c r="AK49" s="32"/>
      <c r="AL49" s="32">
        <v>0.1</v>
      </c>
      <c r="AM49" s="32"/>
      <c r="AN49" s="32">
        <v>1</v>
      </c>
      <c r="AO49" s="30">
        <v>46068</v>
      </c>
      <c r="AP49" s="30">
        <v>46386</v>
      </c>
      <c r="AQ49" s="36" t="s">
        <v>289</v>
      </c>
      <c r="AR49" s="26" t="s">
        <v>258</v>
      </c>
      <c r="AS49" s="37"/>
      <c r="AT49" s="41" t="s">
        <v>84</v>
      </c>
      <c r="AU49" s="26" t="s">
        <v>259</v>
      </c>
      <c r="AV49" s="26" t="s">
        <v>171</v>
      </c>
    </row>
    <row r="50" spans="1:48" ht="112.5" customHeight="1">
      <c r="A50" s="23" t="s">
        <v>108</v>
      </c>
      <c r="B50" s="24" t="s">
        <v>109</v>
      </c>
      <c r="C50" s="17" t="s">
        <v>163</v>
      </c>
      <c r="D50" s="17" t="s">
        <v>164</v>
      </c>
      <c r="E50" s="20" t="s">
        <v>276</v>
      </c>
      <c r="F50" s="22" t="s">
        <v>277</v>
      </c>
      <c r="G50" s="151" t="s">
        <v>216</v>
      </c>
      <c r="H50" s="27" t="s">
        <v>189</v>
      </c>
      <c r="I50" s="117" t="s">
        <v>252</v>
      </c>
      <c r="J50" s="117" t="s">
        <v>252</v>
      </c>
      <c r="K50" s="21" t="s">
        <v>290</v>
      </c>
      <c r="L50" s="21" t="s">
        <v>277</v>
      </c>
      <c r="M50" s="19">
        <v>0.25</v>
      </c>
      <c r="N50" s="19" t="s">
        <v>291</v>
      </c>
      <c r="O50" s="19" t="s">
        <v>292</v>
      </c>
      <c r="P50" s="32"/>
      <c r="Q50" s="32"/>
      <c r="R50" s="32"/>
      <c r="S50" s="32"/>
      <c r="T50" s="32"/>
      <c r="U50" s="32"/>
      <c r="V50" s="32">
        <v>0.3</v>
      </c>
      <c r="W50" s="32"/>
      <c r="X50" s="32"/>
      <c r="Y50" s="32"/>
      <c r="Z50" s="32"/>
      <c r="AA50" s="32"/>
      <c r="AB50" s="32">
        <v>0.2</v>
      </c>
      <c r="AC50" s="32"/>
      <c r="AD50" s="32"/>
      <c r="AE50" s="32"/>
      <c r="AF50" s="32"/>
      <c r="AG50" s="32"/>
      <c r="AH50" s="32">
        <v>0.2</v>
      </c>
      <c r="AI50" s="32"/>
      <c r="AJ50" s="32"/>
      <c r="AK50" s="32"/>
      <c r="AL50" s="32">
        <v>0.3</v>
      </c>
      <c r="AM50" s="32"/>
      <c r="AN50" s="32">
        <f>V50+AB50+AH50+AL50</f>
        <v>1</v>
      </c>
      <c r="AO50" s="30">
        <v>46113</v>
      </c>
      <c r="AP50" s="30">
        <v>46387</v>
      </c>
      <c r="AQ50" s="36" t="s">
        <v>293</v>
      </c>
      <c r="AR50" s="26" t="s">
        <v>258</v>
      </c>
      <c r="AS50" s="37"/>
      <c r="AT50" s="41" t="s">
        <v>84</v>
      </c>
      <c r="AU50" s="26" t="s">
        <v>259</v>
      </c>
      <c r="AV50" s="26" t="s">
        <v>171</v>
      </c>
    </row>
    <row r="51" spans="1:48" ht="72" customHeight="1">
      <c r="A51" s="115" t="s">
        <v>108</v>
      </c>
      <c r="B51" s="116" t="s">
        <v>73</v>
      </c>
      <c r="C51" s="64" t="s">
        <v>294</v>
      </c>
      <c r="D51" s="64" t="s">
        <v>295</v>
      </c>
      <c r="E51" s="115" t="s">
        <v>296</v>
      </c>
      <c r="F51" s="64" t="s">
        <v>297</v>
      </c>
      <c r="G51" s="151" t="s">
        <v>216</v>
      </c>
      <c r="H51" s="21" t="s">
        <v>298</v>
      </c>
      <c r="I51" s="117" t="s">
        <v>252</v>
      </c>
      <c r="J51" s="117" t="s">
        <v>252</v>
      </c>
      <c r="K51" s="64" t="s">
        <v>299</v>
      </c>
      <c r="L51" s="21" t="s">
        <v>298</v>
      </c>
      <c r="M51" s="66">
        <v>1</v>
      </c>
      <c r="N51" s="66" t="s">
        <v>300</v>
      </c>
      <c r="O51" s="66" t="s">
        <v>301</v>
      </c>
      <c r="P51" s="66"/>
      <c r="Q51" s="68"/>
      <c r="R51" s="69"/>
      <c r="S51" s="68"/>
      <c r="T51" s="66"/>
      <c r="U51" s="68"/>
      <c r="V51" s="66"/>
      <c r="W51" s="66"/>
      <c r="X51" s="66"/>
      <c r="Y51" s="66"/>
      <c r="Z51" s="66">
        <v>0.5</v>
      </c>
      <c r="AA51" s="68"/>
      <c r="AB51" s="66"/>
      <c r="AC51" s="68"/>
      <c r="AD51" s="66"/>
      <c r="AE51" s="70"/>
      <c r="AF51" s="66"/>
      <c r="AG51" s="70"/>
      <c r="AH51" s="66"/>
      <c r="AI51" s="68"/>
      <c r="AJ51" s="66"/>
      <c r="AK51" s="68"/>
      <c r="AL51" s="66">
        <v>0.5</v>
      </c>
      <c r="AM51" s="68"/>
      <c r="AN51" s="69">
        <f t="shared" ref="AN51" si="2">SUM(AL51+AJ51+AH51+AF51+AD51+AB51+Z51+X51+V51+T51+R51+P51)</f>
        <v>1</v>
      </c>
      <c r="AO51" s="43">
        <v>46049</v>
      </c>
      <c r="AP51" s="43">
        <v>46387</v>
      </c>
      <c r="AQ51" s="71" t="s">
        <v>302</v>
      </c>
      <c r="AR51" s="26" t="s">
        <v>303</v>
      </c>
      <c r="AS51" s="72"/>
      <c r="AT51" s="73" t="s">
        <v>304</v>
      </c>
      <c r="AU51" s="73" t="s">
        <v>305</v>
      </c>
      <c r="AV51" s="71" t="s">
        <v>306</v>
      </c>
    </row>
    <row r="52" spans="1:48" ht="60.75" customHeight="1">
      <c r="A52" s="115" t="s">
        <v>108</v>
      </c>
      <c r="B52" s="116" t="s">
        <v>73</v>
      </c>
      <c r="C52" s="64" t="s">
        <v>294</v>
      </c>
      <c r="D52" s="64" t="s">
        <v>295</v>
      </c>
      <c r="E52" s="115" t="s">
        <v>307</v>
      </c>
      <c r="F52" s="64" t="s">
        <v>308</v>
      </c>
      <c r="G52" s="151" t="s">
        <v>216</v>
      </c>
      <c r="H52" s="118" t="s">
        <v>308</v>
      </c>
      <c r="I52" s="117" t="s">
        <v>252</v>
      </c>
      <c r="J52" s="117" t="s">
        <v>252</v>
      </c>
      <c r="K52" s="123" t="s">
        <v>309</v>
      </c>
      <c r="L52" s="118" t="s">
        <v>308</v>
      </c>
      <c r="M52" s="66">
        <v>1</v>
      </c>
      <c r="N52" s="119" t="s">
        <v>310</v>
      </c>
      <c r="O52" s="66" t="s">
        <v>311</v>
      </c>
      <c r="P52" s="120" t="s">
        <v>312</v>
      </c>
      <c r="Q52" s="120" t="s">
        <v>312</v>
      </c>
      <c r="R52" s="120" t="s">
        <v>312</v>
      </c>
      <c r="S52" s="120" t="s">
        <v>312</v>
      </c>
      <c r="T52" s="120" t="s">
        <v>312</v>
      </c>
      <c r="U52" s="120" t="s">
        <v>312</v>
      </c>
      <c r="V52" s="120" t="s">
        <v>312</v>
      </c>
      <c r="W52" s="120" t="s">
        <v>312</v>
      </c>
      <c r="X52" s="120" t="s">
        <v>312</v>
      </c>
      <c r="Y52" s="120" t="s">
        <v>312</v>
      </c>
      <c r="Z52" s="120" t="s">
        <v>312</v>
      </c>
      <c r="AA52" s="120" t="s">
        <v>312</v>
      </c>
      <c r="AB52" s="120" t="s">
        <v>312</v>
      </c>
      <c r="AC52" s="120" t="s">
        <v>312</v>
      </c>
      <c r="AD52" s="120" t="s">
        <v>312</v>
      </c>
      <c r="AE52" s="118" t="s">
        <v>312</v>
      </c>
      <c r="AF52" s="121">
        <v>1</v>
      </c>
      <c r="AG52" s="118" t="s">
        <v>312</v>
      </c>
      <c r="AH52" s="120" t="s">
        <v>312</v>
      </c>
      <c r="AI52" s="120" t="s">
        <v>312</v>
      </c>
      <c r="AJ52" s="120" t="s">
        <v>312</v>
      </c>
      <c r="AK52" s="120" t="s">
        <v>312</v>
      </c>
      <c r="AL52" s="120" t="s">
        <v>312</v>
      </c>
      <c r="AM52" s="120" t="s">
        <v>312</v>
      </c>
      <c r="AN52" s="121">
        <v>1</v>
      </c>
      <c r="AO52" s="122">
        <v>46049</v>
      </c>
      <c r="AP52" s="122">
        <v>46387</v>
      </c>
      <c r="AQ52" s="120" t="s">
        <v>313</v>
      </c>
      <c r="AR52" s="26" t="s">
        <v>303</v>
      </c>
      <c r="AS52" s="120" t="s">
        <v>312</v>
      </c>
      <c r="AT52" s="118" t="s">
        <v>304</v>
      </c>
      <c r="AU52" s="118" t="s">
        <v>305</v>
      </c>
      <c r="AV52" s="120" t="s">
        <v>306</v>
      </c>
    </row>
    <row r="53" spans="1:48" ht="90" customHeight="1">
      <c r="A53" s="115" t="s">
        <v>108</v>
      </c>
      <c r="B53" s="116" t="s">
        <v>73</v>
      </c>
      <c r="C53" s="64" t="s">
        <v>294</v>
      </c>
      <c r="D53" s="64" t="s">
        <v>314</v>
      </c>
      <c r="E53" s="115" t="s">
        <v>315</v>
      </c>
      <c r="F53" s="64" t="s">
        <v>316</v>
      </c>
      <c r="G53" s="151" t="s">
        <v>216</v>
      </c>
      <c r="H53" s="118" t="s">
        <v>316</v>
      </c>
      <c r="I53" s="117" t="s">
        <v>252</v>
      </c>
      <c r="J53" s="117" t="s">
        <v>252</v>
      </c>
      <c r="K53" s="123" t="s">
        <v>317</v>
      </c>
      <c r="L53" s="118" t="s">
        <v>316</v>
      </c>
      <c r="M53" s="66">
        <v>1</v>
      </c>
      <c r="N53" s="119" t="s">
        <v>318</v>
      </c>
      <c r="O53" s="66" t="s">
        <v>319</v>
      </c>
      <c r="P53" s="77"/>
      <c r="Q53" s="78"/>
      <c r="R53" s="79"/>
      <c r="S53" s="78"/>
      <c r="T53" s="77">
        <v>0.1</v>
      </c>
      <c r="U53" s="78"/>
      <c r="V53" s="77"/>
      <c r="W53" s="77"/>
      <c r="X53" s="77"/>
      <c r="Y53" s="77"/>
      <c r="Z53" s="77">
        <v>0.6</v>
      </c>
      <c r="AA53" s="78"/>
      <c r="AB53" s="77"/>
      <c r="AC53" s="78"/>
      <c r="AD53" s="77"/>
      <c r="AE53" s="80"/>
      <c r="AF53" s="77">
        <v>0.2</v>
      </c>
      <c r="AG53" s="80"/>
      <c r="AH53" s="77"/>
      <c r="AI53" s="78"/>
      <c r="AJ53" s="77"/>
      <c r="AK53" s="78"/>
      <c r="AL53" s="77">
        <v>0.1</v>
      </c>
      <c r="AM53" s="78"/>
      <c r="AN53" s="79">
        <f>(P53+R53+T53+V53+X53+Z53+AB53+AD53+AF53+AH53+AJ53+AL53)</f>
        <v>0.99999999999999989</v>
      </c>
      <c r="AO53" s="81">
        <v>46082</v>
      </c>
      <c r="AP53" s="81">
        <v>46387</v>
      </c>
      <c r="AQ53" s="124" t="s">
        <v>320</v>
      </c>
      <c r="AR53" s="26" t="s">
        <v>303</v>
      </c>
      <c r="AS53" s="82"/>
      <c r="AT53" s="36" t="s">
        <v>321</v>
      </c>
      <c r="AU53" s="80" t="s">
        <v>322</v>
      </c>
      <c r="AV53" s="71" t="s">
        <v>323</v>
      </c>
    </row>
    <row r="54" spans="1:48" ht="90" customHeight="1">
      <c r="A54" s="115" t="s">
        <v>108</v>
      </c>
      <c r="B54" s="116" t="s">
        <v>73</v>
      </c>
      <c r="C54" s="64" t="s">
        <v>294</v>
      </c>
      <c r="D54" s="64" t="s">
        <v>314</v>
      </c>
      <c r="E54" s="115" t="s">
        <v>315</v>
      </c>
      <c r="F54" s="64" t="s">
        <v>324</v>
      </c>
      <c r="G54" s="151" t="s">
        <v>216</v>
      </c>
      <c r="H54" s="118" t="s">
        <v>324</v>
      </c>
      <c r="I54" s="117" t="s">
        <v>252</v>
      </c>
      <c r="J54" s="117" t="s">
        <v>252</v>
      </c>
      <c r="K54" s="123" t="s">
        <v>325</v>
      </c>
      <c r="L54" s="118" t="s">
        <v>324</v>
      </c>
      <c r="M54" s="66">
        <v>1</v>
      </c>
      <c r="N54" s="119" t="s">
        <v>326</v>
      </c>
      <c r="O54" s="66" t="s">
        <v>327</v>
      </c>
      <c r="P54" s="125">
        <v>0</v>
      </c>
      <c r="Q54" s="125" t="s">
        <v>312</v>
      </c>
      <c r="R54" s="126">
        <v>0.09</v>
      </c>
      <c r="S54" s="125" t="s">
        <v>312</v>
      </c>
      <c r="T54" s="126">
        <v>0.09</v>
      </c>
      <c r="U54" s="125" t="s">
        <v>312</v>
      </c>
      <c r="V54" s="126">
        <v>0.09</v>
      </c>
      <c r="W54" s="125" t="s">
        <v>312</v>
      </c>
      <c r="X54" s="126">
        <v>0.1</v>
      </c>
      <c r="Y54" s="125" t="s">
        <v>312</v>
      </c>
      <c r="Z54" s="126">
        <v>0.09</v>
      </c>
      <c r="AA54" s="125" t="s">
        <v>312</v>
      </c>
      <c r="AB54" s="126">
        <v>0.09</v>
      </c>
      <c r="AC54" s="125" t="s">
        <v>312</v>
      </c>
      <c r="AD54" s="126">
        <v>0.09</v>
      </c>
      <c r="AE54" s="127" t="s">
        <v>312</v>
      </c>
      <c r="AF54" s="126">
        <v>0.09</v>
      </c>
      <c r="AG54" s="127" t="s">
        <v>312</v>
      </c>
      <c r="AH54" s="126">
        <v>0.09</v>
      </c>
      <c r="AI54" s="125" t="s">
        <v>312</v>
      </c>
      <c r="AJ54" s="126">
        <v>0.09</v>
      </c>
      <c r="AK54" s="125" t="s">
        <v>312</v>
      </c>
      <c r="AL54" s="126">
        <v>0.09</v>
      </c>
      <c r="AM54" s="125" t="s">
        <v>312</v>
      </c>
      <c r="AN54" s="79">
        <f>(R54+T54+V54+X54+Z54+AB54+AD54+AF54+AH54+AJ54+AL54+P54)</f>
        <v>0.99999999999999978</v>
      </c>
      <c r="AO54" s="81">
        <v>46054</v>
      </c>
      <c r="AP54" s="81">
        <v>46387</v>
      </c>
      <c r="AQ54" s="124" t="s">
        <v>328</v>
      </c>
      <c r="AR54" s="26" t="s">
        <v>303</v>
      </c>
      <c r="AS54" s="82"/>
      <c r="AT54" s="36" t="s">
        <v>321</v>
      </c>
      <c r="AU54" s="80" t="s">
        <v>322</v>
      </c>
      <c r="AV54" s="71" t="s">
        <v>323</v>
      </c>
    </row>
    <row r="55" spans="1:48" ht="90" customHeight="1">
      <c r="A55" s="115" t="s">
        <v>108</v>
      </c>
      <c r="B55" s="116" t="s">
        <v>73</v>
      </c>
      <c r="C55" s="64" t="s">
        <v>294</v>
      </c>
      <c r="D55" s="64" t="s">
        <v>314</v>
      </c>
      <c r="E55" s="115" t="s">
        <v>315</v>
      </c>
      <c r="F55" s="64" t="s">
        <v>329</v>
      </c>
      <c r="G55" s="151" t="s">
        <v>216</v>
      </c>
      <c r="H55" s="64" t="s">
        <v>330</v>
      </c>
      <c r="I55" s="117" t="s">
        <v>252</v>
      </c>
      <c r="J55" s="117" t="s">
        <v>252</v>
      </c>
      <c r="K55" s="123" t="s">
        <v>331</v>
      </c>
      <c r="L55" s="118" t="s">
        <v>329</v>
      </c>
      <c r="M55" s="66">
        <v>1</v>
      </c>
      <c r="N55" s="119" t="s">
        <v>332</v>
      </c>
      <c r="O55" s="66" t="s">
        <v>333</v>
      </c>
      <c r="P55" s="128" t="s">
        <v>312</v>
      </c>
      <c r="Q55" s="128" t="s">
        <v>312</v>
      </c>
      <c r="R55" s="128" t="s">
        <v>312</v>
      </c>
      <c r="S55" s="128" t="s">
        <v>312</v>
      </c>
      <c r="T55" s="129">
        <v>1</v>
      </c>
      <c r="U55" s="128" t="s">
        <v>312</v>
      </c>
      <c r="V55" s="128" t="s">
        <v>312</v>
      </c>
      <c r="W55" s="128" t="s">
        <v>312</v>
      </c>
      <c r="X55" s="128" t="s">
        <v>312</v>
      </c>
      <c r="Y55" s="128" t="s">
        <v>312</v>
      </c>
      <c r="Z55" s="128" t="s">
        <v>312</v>
      </c>
      <c r="AA55" s="128" t="s">
        <v>312</v>
      </c>
      <c r="AB55" s="128" t="s">
        <v>312</v>
      </c>
      <c r="AC55" s="128" t="s">
        <v>312</v>
      </c>
      <c r="AD55" s="128" t="s">
        <v>312</v>
      </c>
      <c r="AE55" s="128" t="s">
        <v>312</v>
      </c>
      <c r="AF55" s="128" t="s">
        <v>312</v>
      </c>
      <c r="AG55" s="128" t="s">
        <v>312</v>
      </c>
      <c r="AH55" s="128" t="s">
        <v>312</v>
      </c>
      <c r="AI55" s="128" t="s">
        <v>312</v>
      </c>
      <c r="AJ55" s="128" t="s">
        <v>312</v>
      </c>
      <c r="AK55" s="128" t="s">
        <v>312</v>
      </c>
      <c r="AL55" s="128" t="s">
        <v>312</v>
      </c>
      <c r="AM55" s="128" t="s">
        <v>312</v>
      </c>
      <c r="AN55" s="79">
        <v>1</v>
      </c>
      <c r="AO55" s="83">
        <v>46082</v>
      </c>
      <c r="AP55" s="83">
        <v>46112</v>
      </c>
      <c r="AQ55" s="130" t="s">
        <v>330</v>
      </c>
      <c r="AR55" s="26" t="s">
        <v>303</v>
      </c>
      <c r="AS55" s="82"/>
      <c r="AT55" s="36" t="s">
        <v>321</v>
      </c>
      <c r="AU55" s="80" t="s">
        <v>322</v>
      </c>
      <c r="AV55" s="71" t="s">
        <v>323</v>
      </c>
    </row>
    <row r="56" spans="1:48" ht="90" customHeight="1">
      <c r="A56" s="115" t="s">
        <v>108</v>
      </c>
      <c r="B56" s="116" t="s">
        <v>73</v>
      </c>
      <c r="C56" s="64" t="s">
        <v>294</v>
      </c>
      <c r="D56" s="64" t="s">
        <v>314</v>
      </c>
      <c r="E56" s="115" t="s">
        <v>334</v>
      </c>
      <c r="F56" s="64" t="s">
        <v>277</v>
      </c>
      <c r="G56" s="151" t="s">
        <v>216</v>
      </c>
      <c r="H56" s="64" t="s">
        <v>335</v>
      </c>
      <c r="I56" s="117" t="s">
        <v>252</v>
      </c>
      <c r="J56" s="117" t="s">
        <v>252</v>
      </c>
      <c r="K56" s="123" t="s">
        <v>336</v>
      </c>
      <c r="L56" s="118" t="s">
        <v>337</v>
      </c>
      <c r="M56" s="66">
        <v>1</v>
      </c>
      <c r="N56" s="119" t="s">
        <v>338</v>
      </c>
      <c r="O56" s="66" t="s">
        <v>339</v>
      </c>
      <c r="P56" s="77"/>
      <c r="Q56" s="78"/>
      <c r="R56" s="79"/>
      <c r="S56" s="78"/>
      <c r="T56" s="129">
        <v>1</v>
      </c>
      <c r="U56" s="78"/>
      <c r="V56" s="79"/>
      <c r="W56" s="78"/>
      <c r="X56" s="79"/>
      <c r="Y56" s="78"/>
      <c r="Z56" s="79"/>
      <c r="AA56" s="78"/>
      <c r="AB56" s="79"/>
      <c r="AC56" s="78"/>
      <c r="AD56" s="79"/>
      <c r="AE56" s="80"/>
      <c r="AF56" s="79"/>
      <c r="AG56" s="80"/>
      <c r="AH56" s="79"/>
      <c r="AI56" s="78"/>
      <c r="AJ56" s="79"/>
      <c r="AK56" s="78"/>
      <c r="AL56" s="79"/>
      <c r="AM56" s="78"/>
      <c r="AN56" s="79">
        <f t="shared" ref="AN56" si="3">(P56+R56+T56+V56+X56+Z56+AB56+AD56+AF56+AH56+AJ56+AL56)</f>
        <v>1</v>
      </c>
      <c r="AO56" s="81">
        <v>46082</v>
      </c>
      <c r="AP56" s="81">
        <v>46234</v>
      </c>
      <c r="AQ56" s="80" t="s">
        <v>335</v>
      </c>
      <c r="AR56" s="26" t="s">
        <v>303</v>
      </c>
      <c r="AS56" s="82"/>
      <c r="AT56" s="36" t="s">
        <v>321</v>
      </c>
      <c r="AU56" s="80" t="s">
        <v>322</v>
      </c>
      <c r="AV56" s="71" t="s">
        <v>323</v>
      </c>
    </row>
    <row r="57" spans="1:48" ht="90" customHeight="1">
      <c r="A57" s="115" t="s">
        <v>108</v>
      </c>
      <c r="B57" s="116" t="s">
        <v>73</v>
      </c>
      <c r="C57" s="64" t="s">
        <v>294</v>
      </c>
      <c r="D57" s="64" t="s">
        <v>314</v>
      </c>
      <c r="E57" s="115" t="s">
        <v>315</v>
      </c>
      <c r="F57" s="64" t="s">
        <v>340</v>
      </c>
      <c r="G57" s="151" t="s">
        <v>216</v>
      </c>
      <c r="H57" s="64" t="s">
        <v>341</v>
      </c>
      <c r="I57" s="117" t="s">
        <v>252</v>
      </c>
      <c r="J57" s="117" t="s">
        <v>252</v>
      </c>
      <c r="K57" s="123" t="s">
        <v>342</v>
      </c>
      <c r="L57" s="118" t="s">
        <v>340</v>
      </c>
      <c r="M57" s="66">
        <v>1</v>
      </c>
      <c r="N57" s="119" t="s">
        <v>343</v>
      </c>
      <c r="O57" s="66" t="s">
        <v>344</v>
      </c>
      <c r="P57" s="79"/>
      <c r="Q57" s="79"/>
      <c r="R57" s="131"/>
      <c r="S57" s="79"/>
      <c r="T57" s="79">
        <v>0.33</v>
      </c>
      <c r="U57" s="79"/>
      <c r="V57" s="79"/>
      <c r="W57" s="79"/>
      <c r="X57" s="79"/>
      <c r="Y57" s="79"/>
      <c r="Z57" s="79"/>
      <c r="AA57" s="79"/>
      <c r="AB57" s="79">
        <v>0.34</v>
      </c>
      <c r="AC57" s="79"/>
      <c r="AD57" s="79"/>
      <c r="AE57" s="79"/>
      <c r="AF57" s="79"/>
      <c r="AG57" s="79"/>
      <c r="AH57" s="79"/>
      <c r="AI57" s="79"/>
      <c r="AJ57" s="79">
        <v>0.33</v>
      </c>
      <c r="AK57" s="79"/>
      <c r="AL57" s="79"/>
      <c r="AM57" s="79"/>
      <c r="AN57" s="79" t="e">
        <f>(P57+T57+#REF!+V57+X57+Z57+AB57+AD57+AF57+AH57+AJ57+AL57)</f>
        <v>#REF!</v>
      </c>
      <c r="AO57" s="81">
        <v>46054</v>
      </c>
      <c r="AP57" s="81">
        <v>46356</v>
      </c>
      <c r="AQ57" s="84" t="s">
        <v>341</v>
      </c>
      <c r="AR57" s="26" t="s">
        <v>303</v>
      </c>
      <c r="AS57" s="82"/>
      <c r="AT57" s="36" t="s">
        <v>321</v>
      </c>
      <c r="AU57" s="80" t="s">
        <v>322</v>
      </c>
      <c r="AV57" s="71" t="s">
        <v>323</v>
      </c>
    </row>
    <row r="58" spans="1:48" ht="90" customHeight="1">
      <c r="A58" s="115" t="s">
        <v>108</v>
      </c>
      <c r="B58" s="116" t="s">
        <v>73</v>
      </c>
      <c r="C58" s="64" t="s">
        <v>294</v>
      </c>
      <c r="D58" s="64" t="s">
        <v>314</v>
      </c>
      <c r="E58" s="115" t="s">
        <v>345</v>
      </c>
      <c r="F58" s="64" t="s">
        <v>346</v>
      </c>
      <c r="G58" s="151" t="s">
        <v>216</v>
      </c>
      <c r="H58" s="64" t="s">
        <v>347</v>
      </c>
      <c r="I58" s="117" t="s">
        <v>252</v>
      </c>
      <c r="J58" s="117" t="s">
        <v>252</v>
      </c>
      <c r="K58" s="123" t="s">
        <v>348</v>
      </c>
      <c r="L58" s="118" t="s">
        <v>349</v>
      </c>
      <c r="M58" s="66">
        <v>1</v>
      </c>
      <c r="N58" s="119" t="s">
        <v>350</v>
      </c>
      <c r="O58" s="66" t="s">
        <v>351</v>
      </c>
      <c r="P58" s="77"/>
      <c r="Q58" s="78"/>
      <c r="R58" s="79"/>
      <c r="S58" s="78"/>
      <c r="T58" s="79"/>
      <c r="U58" s="78"/>
      <c r="V58" s="79"/>
      <c r="W58" s="78"/>
      <c r="X58" s="79"/>
      <c r="Y58" s="78"/>
      <c r="Z58" s="79"/>
      <c r="AA58" s="78"/>
      <c r="AB58" s="79"/>
      <c r="AC58" s="78"/>
      <c r="AD58" s="79"/>
      <c r="AE58" s="80"/>
      <c r="AF58" s="79"/>
      <c r="AG58" s="80"/>
      <c r="AH58" s="79"/>
      <c r="AI58" s="78"/>
      <c r="AJ58" s="79"/>
      <c r="AK58" s="78"/>
      <c r="AL58" s="129">
        <v>1</v>
      </c>
      <c r="AM58" s="78"/>
      <c r="AN58" s="79">
        <f t="shared" ref="AN58:AN61" si="4">(P58+R58+T58+V58+X58+Z58+AB58+AD58+AF58+AH58+AJ58+AL58)</f>
        <v>1</v>
      </c>
      <c r="AO58" s="81">
        <v>46023</v>
      </c>
      <c r="AP58" s="81">
        <v>46387</v>
      </c>
      <c r="AQ58" s="78" t="s">
        <v>347</v>
      </c>
      <c r="AR58" s="26" t="s">
        <v>303</v>
      </c>
      <c r="AS58" s="82"/>
      <c r="AT58" s="36" t="s">
        <v>321</v>
      </c>
      <c r="AU58" s="80" t="s">
        <v>352</v>
      </c>
      <c r="AV58" s="71" t="s">
        <v>323</v>
      </c>
    </row>
    <row r="59" spans="1:48" ht="90" customHeight="1">
      <c r="A59" s="115" t="s">
        <v>108</v>
      </c>
      <c r="B59" s="116" t="s">
        <v>73</v>
      </c>
      <c r="C59" s="64" t="s">
        <v>294</v>
      </c>
      <c r="D59" s="64" t="s">
        <v>314</v>
      </c>
      <c r="E59" s="115" t="s">
        <v>315</v>
      </c>
      <c r="F59" s="64" t="s">
        <v>353</v>
      </c>
      <c r="G59" s="151" t="s">
        <v>216</v>
      </c>
      <c r="H59" s="64" t="s">
        <v>354</v>
      </c>
      <c r="I59" s="117" t="s">
        <v>252</v>
      </c>
      <c r="J59" s="117" t="s">
        <v>252</v>
      </c>
      <c r="K59" s="123" t="s">
        <v>355</v>
      </c>
      <c r="L59" s="118" t="s">
        <v>356</v>
      </c>
      <c r="M59" s="66">
        <v>1</v>
      </c>
      <c r="N59" s="119" t="s">
        <v>357</v>
      </c>
      <c r="O59" s="66" t="s">
        <v>358</v>
      </c>
      <c r="P59" s="80"/>
      <c r="Q59" s="80"/>
      <c r="R59" s="80"/>
      <c r="S59" s="80"/>
      <c r="T59" s="125">
        <v>1</v>
      </c>
      <c r="U59" s="80"/>
      <c r="V59" s="85"/>
      <c r="W59" s="80"/>
      <c r="X59" s="85"/>
      <c r="Y59" s="80"/>
      <c r="Z59" s="85"/>
      <c r="AA59" s="80"/>
      <c r="AB59" s="85"/>
      <c r="AC59" s="80"/>
      <c r="AD59" s="85"/>
      <c r="AE59" s="80"/>
      <c r="AF59" s="85"/>
      <c r="AG59" s="80"/>
      <c r="AH59" s="85"/>
      <c r="AI59" s="80"/>
      <c r="AJ59" s="85"/>
      <c r="AK59" s="80"/>
      <c r="AL59" s="85"/>
      <c r="AM59" s="80"/>
      <c r="AN59" s="79">
        <f t="shared" si="4"/>
        <v>1</v>
      </c>
      <c r="AO59" s="86">
        <v>46055</v>
      </c>
      <c r="AP59" s="86">
        <v>46111</v>
      </c>
      <c r="AQ59" s="131" t="s">
        <v>354</v>
      </c>
      <c r="AR59" s="26" t="s">
        <v>303</v>
      </c>
      <c r="AS59" s="82"/>
      <c r="AT59" s="36" t="s">
        <v>321</v>
      </c>
      <c r="AU59" s="80" t="s">
        <v>322</v>
      </c>
      <c r="AV59" s="71" t="s">
        <v>323</v>
      </c>
    </row>
    <row r="60" spans="1:48" ht="90" customHeight="1">
      <c r="A60" s="115" t="s">
        <v>108</v>
      </c>
      <c r="B60" s="116" t="s">
        <v>73</v>
      </c>
      <c r="C60" s="64" t="s">
        <v>294</v>
      </c>
      <c r="D60" s="64" t="s">
        <v>314</v>
      </c>
      <c r="E60" s="115" t="s">
        <v>359</v>
      </c>
      <c r="F60" s="115" t="s">
        <v>359</v>
      </c>
      <c r="G60" s="151" t="s">
        <v>216</v>
      </c>
      <c r="H60" s="64" t="s">
        <v>360</v>
      </c>
      <c r="I60" s="117" t="s">
        <v>252</v>
      </c>
      <c r="J60" s="117" t="s">
        <v>252</v>
      </c>
      <c r="K60" s="123" t="s">
        <v>361</v>
      </c>
      <c r="L60" s="118" t="s">
        <v>359</v>
      </c>
      <c r="M60" s="66">
        <v>1</v>
      </c>
      <c r="N60" s="119" t="s">
        <v>362</v>
      </c>
      <c r="O60" s="66" t="s">
        <v>363</v>
      </c>
      <c r="P60" s="132"/>
      <c r="Q60" s="132"/>
      <c r="R60" s="132"/>
      <c r="S60" s="132"/>
      <c r="T60" s="132">
        <v>1</v>
      </c>
      <c r="U60" s="132"/>
      <c r="V60" s="132"/>
      <c r="W60" s="132"/>
      <c r="X60" s="132"/>
      <c r="Y60" s="132"/>
      <c r="Z60" s="132"/>
      <c r="AA60" s="132"/>
      <c r="AB60" s="132"/>
      <c r="AC60" s="132"/>
      <c r="AD60" s="87"/>
      <c r="AE60" s="87"/>
      <c r="AF60" s="132"/>
      <c r="AG60" s="87"/>
      <c r="AH60" s="132"/>
      <c r="AI60" s="132"/>
      <c r="AJ60" s="132"/>
      <c r="AK60" s="132"/>
      <c r="AL60" s="132"/>
      <c r="AM60" s="132"/>
      <c r="AN60" s="88">
        <f t="shared" si="4"/>
        <v>1</v>
      </c>
      <c r="AO60" s="133">
        <v>46082</v>
      </c>
      <c r="AP60" s="133">
        <v>46111</v>
      </c>
      <c r="AQ60" s="132" t="s">
        <v>360</v>
      </c>
      <c r="AR60" s="26" t="s">
        <v>303</v>
      </c>
      <c r="AS60" s="132"/>
      <c r="AT60" s="73" t="s">
        <v>321</v>
      </c>
      <c r="AU60" s="80" t="s">
        <v>364</v>
      </c>
      <c r="AV60" s="71" t="s">
        <v>365</v>
      </c>
    </row>
    <row r="61" spans="1:48" ht="90" customHeight="1">
      <c r="A61" s="20" t="s">
        <v>108</v>
      </c>
      <c r="B61" s="23" t="s">
        <v>73</v>
      </c>
      <c r="C61" s="17" t="s">
        <v>294</v>
      </c>
      <c r="D61" s="64" t="s">
        <v>314</v>
      </c>
      <c r="E61" s="20" t="s">
        <v>366</v>
      </c>
      <c r="F61" s="64" t="s">
        <v>367</v>
      </c>
      <c r="G61" s="151" t="s">
        <v>216</v>
      </c>
      <c r="H61" s="17" t="s">
        <v>368</v>
      </c>
      <c r="I61" s="42" t="s">
        <v>236</v>
      </c>
      <c r="J61" s="55" t="s">
        <v>242</v>
      </c>
      <c r="K61" s="123" t="s">
        <v>369</v>
      </c>
      <c r="L61" s="118" t="s">
        <v>370</v>
      </c>
      <c r="M61" s="66">
        <v>1</v>
      </c>
      <c r="N61" s="119" t="s">
        <v>371</v>
      </c>
      <c r="O61" s="66" t="s">
        <v>372</v>
      </c>
      <c r="P61" s="19"/>
      <c r="Q61" s="18"/>
      <c r="R61" s="19"/>
      <c r="S61" s="18"/>
      <c r="T61" s="19"/>
      <c r="U61" s="18"/>
      <c r="V61" s="19"/>
      <c r="W61" s="18"/>
      <c r="X61" s="19"/>
      <c r="Y61" s="18"/>
      <c r="Z61" s="19"/>
      <c r="AA61" s="18"/>
      <c r="AB61" s="19"/>
      <c r="AC61" s="18"/>
      <c r="AD61" s="19"/>
      <c r="AE61" s="24"/>
      <c r="AF61" s="19"/>
      <c r="AG61" s="24"/>
      <c r="AH61" s="19"/>
      <c r="AI61" s="18"/>
      <c r="AJ61" s="19"/>
      <c r="AK61" s="18"/>
      <c r="AL61" s="19"/>
      <c r="AM61" s="18"/>
      <c r="AN61" s="88">
        <f t="shared" si="4"/>
        <v>0</v>
      </c>
      <c r="AO61" s="29">
        <v>46054</v>
      </c>
      <c r="AP61" s="29">
        <v>46387</v>
      </c>
      <c r="AQ61" s="26" t="s">
        <v>373</v>
      </c>
      <c r="AR61" s="26" t="s">
        <v>303</v>
      </c>
      <c r="AS61" s="37"/>
      <c r="AT61" s="41"/>
      <c r="AU61" s="26" t="s">
        <v>374</v>
      </c>
      <c r="AV61" s="26" t="s">
        <v>303</v>
      </c>
    </row>
    <row r="62" spans="1:48" ht="90" customHeight="1">
      <c r="A62" s="20" t="s">
        <v>108</v>
      </c>
      <c r="B62" s="23" t="s">
        <v>73</v>
      </c>
      <c r="C62" s="17" t="s">
        <v>294</v>
      </c>
      <c r="D62" s="64" t="s">
        <v>314</v>
      </c>
      <c r="E62" s="20" t="s">
        <v>366</v>
      </c>
      <c r="F62" s="64" t="s">
        <v>367</v>
      </c>
      <c r="G62" s="151" t="s">
        <v>216</v>
      </c>
      <c r="H62" s="17" t="s">
        <v>368</v>
      </c>
      <c r="I62" s="42" t="s">
        <v>236</v>
      </c>
      <c r="J62" s="55" t="s">
        <v>242</v>
      </c>
      <c r="K62" s="123" t="s">
        <v>375</v>
      </c>
      <c r="L62" s="118" t="s">
        <v>370</v>
      </c>
      <c r="M62" s="66">
        <v>1</v>
      </c>
      <c r="N62" s="119" t="s">
        <v>376</v>
      </c>
      <c r="O62" s="66" t="s">
        <v>377</v>
      </c>
      <c r="P62" s="19">
        <v>0</v>
      </c>
      <c r="Q62" s="18"/>
      <c r="R62" s="19">
        <v>0.05</v>
      </c>
      <c r="S62" s="18"/>
      <c r="T62" s="19">
        <v>0.05</v>
      </c>
      <c r="U62" s="18"/>
      <c r="V62" s="19">
        <v>0.1</v>
      </c>
      <c r="W62" s="18"/>
      <c r="X62" s="19">
        <v>0.1</v>
      </c>
      <c r="Y62" s="18"/>
      <c r="Z62" s="19">
        <v>0.1</v>
      </c>
      <c r="AA62" s="18"/>
      <c r="AB62" s="19">
        <v>0.1</v>
      </c>
      <c r="AC62" s="18"/>
      <c r="AD62" s="19">
        <v>0.1</v>
      </c>
      <c r="AE62" s="24"/>
      <c r="AF62" s="19">
        <v>0.1</v>
      </c>
      <c r="AG62" s="24"/>
      <c r="AH62" s="19">
        <v>0.1</v>
      </c>
      <c r="AI62" s="18"/>
      <c r="AJ62" s="19">
        <v>0.1</v>
      </c>
      <c r="AK62" s="18"/>
      <c r="AL62" s="19">
        <v>0.1</v>
      </c>
      <c r="AM62" s="18"/>
      <c r="AN62" s="28">
        <f t="shared" ref="AN62" si="5">P62+R62+T62+V62+X62+Z62+AB62+AD62+AF62+AH62+AJ62+AL62</f>
        <v>0.99999999999999989</v>
      </c>
      <c r="AO62" s="29">
        <v>46054</v>
      </c>
      <c r="AP62" s="29">
        <v>46387</v>
      </c>
      <c r="AQ62" s="26" t="s">
        <v>373</v>
      </c>
      <c r="AR62" s="26" t="s">
        <v>303</v>
      </c>
      <c r="AS62" s="37">
        <v>0</v>
      </c>
      <c r="AT62" s="41" t="s">
        <v>378</v>
      </c>
      <c r="AU62" s="26" t="s">
        <v>374</v>
      </c>
      <c r="AV62" s="26" t="s">
        <v>303</v>
      </c>
    </row>
    <row r="63" spans="1:48" ht="90" customHeight="1">
      <c r="A63" s="20" t="s">
        <v>108</v>
      </c>
      <c r="B63" s="23" t="s">
        <v>73</v>
      </c>
      <c r="C63" s="17" t="s">
        <v>294</v>
      </c>
      <c r="D63" s="64" t="s">
        <v>314</v>
      </c>
      <c r="E63" s="20" t="s">
        <v>366</v>
      </c>
      <c r="F63" s="64" t="s">
        <v>367</v>
      </c>
      <c r="G63" s="151" t="s">
        <v>216</v>
      </c>
      <c r="H63" s="17" t="s">
        <v>379</v>
      </c>
      <c r="I63" s="42" t="s">
        <v>380</v>
      </c>
      <c r="J63" s="55" t="s">
        <v>381</v>
      </c>
      <c r="K63" s="123" t="s">
        <v>382</v>
      </c>
      <c r="L63" s="118" t="s">
        <v>370</v>
      </c>
      <c r="M63" s="66">
        <v>0.5</v>
      </c>
      <c r="N63" s="119" t="s">
        <v>383</v>
      </c>
      <c r="O63" s="66" t="s">
        <v>384</v>
      </c>
      <c r="P63" s="19"/>
      <c r="Q63" s="18"/>
      <c r="R63" s="19"/>
      <c r="S63" s="18"/>
      <c r="T63" s="19"/>
      <c r="U63" s="18"/>
      <c r="V63" s="19"/>
      <c r="W63" s="18"/>
      <c r="X63" s="19"/>
      <c r="Y63" s="18"/>
      <c r="Z63" s="19"/>
      <c r="AA63" s="18"/>
      <c r="AB63" s="19"/>
      <c r="AC63" s="18"/>
      <c r="AD63" s="19"/>
      <c r="AE63" s="24"/>
      <c r="AF63" s="19"/>
      <c r="AG63" s="24"/>
      <c r="AH63" s="19"/>
      <c r="AI63" s="18"/>
      <c r="AJ63" s="19"/>
      <c r="AK63" s="18"/>
      <c r="AL63" s="19"/>
      <c r="AM63" s="18"/>
      <c r="AN63" s="28"/>
      <c r="AO63" s="29">
        <v>46054</v>
      </c>
      <c r="AP63" s="29">
        <v>46387</v>
      </c>
      <c r="AQ63" s="26"/>
      <c r="AR63" s="26" t="s">
        <v>303</v>
      </c>
      <c r="AS63" s="37"/>
      <c r="AT63" s="41"/>
      <c r="AU63" s="26" t="s">
        <v>374</v>
      </c>
      <c r="AV63" s="26" t="s">
        <v>303</v>
      </c>
    </row>
    <row r="64" spans="1:48" ht="90" customHeight="1">
      <c r="A64" s="20" t="s">
        <v>108</v>
      </c>
      <c r="B64" s="22" t="s">
        <v>73</v>
      </c>
      <c r="C64" s="18" t="s">
        <v>385</v>
      </c>
      <c r="D64" s="17" t="s">
        <v>386</v>
      </c>
      <c r="E64" s="134" t="s">
        <v>366</v>
      </c>
      <c r="F64" s="64" t="s">
        <v>367</v>
      </c>
      <c r="G64" s="151" t="s">
        <v>216</v>
      </c>
      <c r="H64" s="118" t="s">
        <v>387</v>
      </c>
      <c r="I64" s="66" t="s">
        <v>388</v>
      </c>
      <c r="J64" s="119" t="s">
        <v>152</v>
      </c>
      <c r="K64" s="123" t="s">
        <v>389</v>
      </c>
      <c r="L64" s="20" t="s">
        <v>6</v>
      </c>
      <c r="M64" s="19">
        <v>1</v>
      </c>
      <c r="N64" s="18" t="s">
        <v>390</v>
      </c>
      <c r="O64" s="17" t="s">
        <v>391</v>
      </c>
      <c r="P64" s="32"/>
      <c r="Q64" s="32"/>
      <c r="R64" s="32"/>
      <c r="S64" s="32"/>
      <c r="T64" s="32"/>
      <c r="U64" s="32"/>
      <c r="V64" s="32"/>
      <c r="W64" s="32"/>
      <c r="X64" s="32"/>
      <c r="Y64" s="32"/>
      <c r="Z64" s="32">
        <v>0.7</v>
      </c>
      <c r="AA64" s="32"/>
      <c r="AB64" s="32"/>
      <c r="AC64" s="32"/>
      <c r="AD64" s="32"/>
      <c r="AE64" s="32"/>
      <c r="AF64" s="32">
        <v>0.3</v>
      </c>
      <c r="AG64" s="32"/>
      <c r="AH64" s="32"/>
      <c r="AI64" s="32"/>
      <c r="AJ64" s="32"/>
      <c r="AK64" s="32"/>
      <c r="AL64" s="32"/>
      <c r="AM64" s="32"/>
      <c r="AN64" s="32">
        <v>1</v>
      </c>
      <c r="AO64" s="30">
        <v>46113</v>
      </c>
      <c r="AP64" s="30">
        <v>46295</v>
      </c>
      <c r="AQ64" s="36" t="s">
        <v>392</v>
      </c>
      <c r="AR64" s="26" t="s">
        <v>303</v>
      </c>
      <c r="AS64" s="37">
        <v>0</v>
      </c>
      <c r="AT64" s="41" t="s">
        <v>393</v>
      </c>
      <c r="AU64" s="26" t="s">
        <v>374</v>
      </c>
      <c r="AV64" s="26" t="s">
        <v>303</v>
      </c>
    </row>
    <row r="65" spans="1:48" ht="90" customHeight="1">
      <c r="A65" s="20" t="s">
        <v>108</v>
      </c>
      <c r="B65" s="23" t="s">
        <v>73</v>
      </c>
      <c r="C65" s="17" t="s">
        <v>294</v>
      </c>
      <c r="D65" s="17" t="s">
        <v>386</v>
      </c>
      <c r="E65" s="20" t="s">
        <v>394</v>
      </c>
      <c r="F65" s="64" t="s">
        <v>367</v>
      </c>
      <c r="G65" s="24" t="s">
        <v>216</v>
      </c>
      <c r="H65" s="17" t="s">
        <v>387</v>
      </c>
      <c r="I65" s="42" t="s">
        <v>388</v>
      </c>
      <c r="J65" s="55" t="s">
        <v>152</v>
      </c>
      <c r="K65" s="21" t="s">
        <v>395</v>
      </c>
      <c r="L65" s="21" t="s">
        <v>6</v>
      </c>
      <c r="M65" s="19">
        <v>0.2</v>
      </c>
      <c r="N65" s="19" t="s">
        <v>396</v>
      </c>
      <c r="O65" s="19" t="s">
        <v>397</v>
      </c>
      <c r="P65" s="19">
        <v>0</v>
      </c>
      <c r="Q65" s="18"/>
      <c r="R65" s="19">
        <v>0.05</v>
      </c>
      <c r="S65" s="18"/>
      <c r="T65" s="19">
        <v>0.05</v>
      </c>
      <c r="U65" s="18"/>
      <c r="V65" s="19">
        <v>0.1</v>
      </c>
      <c r="W65" s="18"/>
      <c r="X65" s="19">
        <v>0.1</v>
      </c>
      <c r="Y65" s="18"/>
      <c r="Z65" s="19">
        <v>0.1</v>
      </c>
      <c r="AA65" s="18"/>
      <c r="AB65" s="19">
        <v>0.1</v>
      </c>
      <c r="AC65" s="18"/>
      <c r="AD65" s="19">
        <v>0.1</v>
      </c>
      <c r="AE65" s="24"/>
      <c r="AF65" s="19">
        <v>0.1</v>
      </c>
      <c r="AG65" s="24"/>
      <c r="AH65" s="19">
        <v>0.1</v>
      </c>
      <c r="AI65" s="18"/>
      <c r="AJ65" s="19">
        <v>0.1</v>
      </c>
      <c r="AK65" s="18"/>
      <c r="AL65" s="19">
        <v>0.1</v>
      </c>
      <c r="AM65" s="18"/>
      <c r="AN65" s="28">
        <f t="shared" ref="AN65" si="6">P65+R65+T65+V65+X65+Z65+AB65+AD65+AF65+AH65+AJ65+AL65</f>
        <v>0.99999999999999989</v>
      </c>
      <c r="AO65" s="29">
        <v>46054</v>
      </c>
      <c r="AP65" s="29">
        <v>46387</v>
      </c>
      <c r="AQ65" s="26" t="s">
        <v>373</v>
      </c>
      <c r="AR65" s="26" t="s">
        <v>303</v>
      </c>
      <c r="AS65" s="37">
        <v>0</v>
      </c>
      <c r="AT65" s="41" t="s">
        <v>393</v>
      </c>
      <c r="AU65" s="26" t="s">
        <v>374</v>
      </c>
      <c r="AV65" s="26" t="s">
        <v>303</v>
      </c>
    </row>
    <row r="66" spans="1:48" ht="90" customHeight="1">
      <c r="A66" s="20" t="s">
        <v>108</v>
      </c>
      <c r="B66" s="23" t="s">
        <v>73</v>
      </c>
      <c r="C66" s="17" t="s">
        <v>385</v>
      </c>
      <c r="D66" s="64" t="s">
        <v>386</v>
      </c>
      <c r="E66" s="20" t="s">
        <v>366</v>
      </c>
      <c r="F66" s="64" t="s">
        <v>367</v>
      </c>
      <c r="G66" s="18" t="s">
        <v>216</v>
      </c>
      <c r="H66" s="17" t="s">
        <v>368</v>
      </c>
      <c r="I66" s="134" t="s">
        <v>236</v>
      </c>
      <c r="J66" s="135" t="s">
        <v>242</v>
      </c>
      <c r="K66" s="123" t="s">
        <v>398</v>
      </c>
      <c r="L66" s="118" t="s">
        <v>6</v>
      </c>
      <c r="M66" s="66">
        <v>1</v>
      </c>
      <c r="N66" s="119" t="s">
        <v>399</v>
      </c>
      <c r="O66" s="66" t="s">
        <v>400</v>
      </c>
      <c r="P66" s="32"/>
      <c r="Q66" s="32"/>
      <c r="R66" s="32"/>
      <c r="S66" s="32"/>
      <c r="T66" s="32"/>
      <c r="U66" s="32"/>
      <c r="V66" s="32">
        <v>0.5</v>
      </c>
      <c r="W66" s="32"/>
      <c r="X66" s="32"/>
      <c r="Y66" s="32"/>
      <c r="Z66" s="32"/>
      <c r="AA66" s="32"/>
      <c r="AB66" s="32"/>
      <c r="AC66" s="32"/>
      <c r="AD66" s="32"/>
      <c r="AE66" s="32"/>
      <c r="AF66" s="32">
        <v>0.5</v>
      </c>
      <c r="AG66" s="32"/>
      <c r="AH66" s="32"/>
      <c r="AI66" s="32"/>
      <c r="AJ66" s="32"/>
      <c r="AK66" s="32"/>
      <c r="AL66" s="32"/>
      <c r="AM66" s="32"/>
      <c r="AN66" s="32">
        <v>1</v>
      </c>
      <c r="AO66" s="30">
        <v>46113</v>
      </c>
      <c r="AP66" s="30">
        <v>46295</v>
      </c>
      <c r="AQ66" s="36" t="s">
        <v>401</v>
      </c>
      <c r="AR66" s="26" t="s">
        <v>303</v>
      </c>
      <c r="AS66" s="37">
        <v>0</v>
      </c>
      <c r="AT66" s="41" t="s">
        <v>393</v>
      </c>
      <c r="AU66" s="26" t="s">
        <v>374</v>
      </c>
      <c r="AV66" s="26" t="s">
        <v>303</v>
      </c>
    </row>
    <row r="67" spans="1:48" ht="90" customHeight="1">
      <c r="A67" s="23" t="s">
        <v>108</v>
      </c>
      <c r="B67" s="24" t="s">
        <v>73</v>
      </c>
      <c r="C67" s="17" t="s">
        <v>385</v>
      </c>
      <c r="D67" s="17" t="s">
        <v>386</v>
      </c>
      <c r="E67" s="20" t="s">
        <v>366</v>
      </c>
      <c r="F67" s="64" t="s">
        <v>367</v>
      </c>
      <c r="G67" s="24" t="s">
        <v>216</v>
      </c>
      <c r="H67" s="17" t="s">
        <v>368</v>
      </c>
      <c r="I67" s="113" t="s">
        <v>236</v>
      </c>
      <c r="J67" s="114" t="s">
        <v>242</v>
      </c>
      <c r="K67" s="21" t="s">
        <v>402</v>
      </c>
      <c r="L67" s="21" t="s">
        <v>6</v>
      </c>
      <c r="M67" s="19">
        <v>1</v>
      </c>
      <c r="N67" s="19" t="s">
        <v>403</v>
      </c>
      <c r="O67" s="19" t="s">
        <v>404</v>
      </c>
      <c r="P67" s="32"/>
      <c r="Q67" s="32"/>
      <c r="R67" s="32"/>
      <c r="S67" s="32"/>
      <c r="T67" s="32"/>
      <c r="U67" s="32"/>
      <c r="V67" s="32"/>
      <c r="W67" s="32"/>
      <c r="X67" s="32"/>
      <c r="Y67" s="32"/>
      <c r="Z67" s="32">
        <v>0.5</v>
      </c>
      <c r="AA67" s="32"/>
      <c r="AB67" s="32"/>
      <c r="AC67" s="32"/>
      <c r="AD67" s="32"/>
      <c r="AE67" s="32"/>
      <c r="AF67" s="32"/>
      <c r="AG67" s="32"/>
      <c r="AH67" s="32"/>
      <c r="AI67" s="32"/>
      <c r="AJ67" s="32">
        <v>0.5</v>
      </c>
      <c r="AK67" s="32"/>
      <c r="AL67" s="32"/>
      <c r="AM67" s="32"/>
      <c r="AN67" s="32">
        <v>1</v>
      </c>
      <c r="AO67" s="30">
        <v>46113</v>
      </c>
      <c r="AP67" s="30">
        <v>46356</v>
      </c>
      <c r="AQ67" s="36" t="s">
        <v>405</v>
      </c>
      <c r="AR67" s="26" t="s">
        <v>303</v>
      </c>
      <c r="AS67" s="37">
        <v>0</v>
      </c>
      <c r="AT67" s="41" t="s">
        <v>393</v>
      </c>
      <c r="AU67" s="26" t="s">
        <v>374</v>
      </c>
      <c r="AV67" s="26" t="s">
        <v>303</v>
      </c>
    </row>
    <row r="68" spans="1:48" ht="112.5" customHeight="1">
      <c r="A68" s="17" t="s">
        <v>108</v>
      </c>
      <c r="B68" s="17" t="s">
        <v>109</v>
      </c>
      <c r="C68" s="17" t="s">
        <v>406</v>
      </c>
      <c r="D68" s="17" t="s">
        <v>199</v>
      </c>
      <c r="E68" s="26" t="s">
        <v>112</v>
      </c>
      <c r="F68" s="26" t="s">
        <v>113</v>
      </c>
      <c r="G68" s="19">
        <v>0.25</v>
      </c>
      <c r="H68" s="20" t="s">
        <v>114</v>
      </c>
      <c r="I68" s="42" t="s">
        <v>115</v>
      </c>
      <c r="J68" s="55" t="s">
        <v>116</v>
      </c>
      <c r="K68" s="182" t="s">
        <v>407</v>
      </c>
      <c r="L68" s="21" t="s">
        <v>6</v>
      </c>
      <c r="M68" s="19">
        <v>0.35</v>
      </c>
      <c r="N68" s="19" t="s">
        <v>408</v>
      </c>
      <c r="O68" s="19" t="s">
        <v>409</v>
      </c>
      <c r="P68" s="175"/>
      <c r="Q68" s="176"/>
      <c r="R68" s="177"/>
      <c r="S68" s="176"/>
      <c r="T68" s="177">
        <v>0.25</v>
      </c>
      <c r="U68" s="176"/>
      <c r="V68" s="177"/>
      <c r="W68" s="176"/>
      <c r="X68" s="177"/>
      <c r="Y68" s="176"/>
      <c r="Z68" s="177">
        <v>0.25</v>
      </c>
      <c r="AA68" s="176"/>
      <c r="AB68" s="177"/>
      <c r="AC68" s="176"/>
      <c r="AD68" s="177"/>
      <c r="AE68" s="178"/>
      <c r="AF68" s="177">
        <v>0.25</v>
      </c>
      <c r="AG68" s="178"/>
      <c r="AH68" s="177"/>
      <c r="AI68" s="176"/>
      <c r="AJ68" s="177"/>
      <c r="AK68" s="176"/>
      <c r="AL68" s="177">
        <v>0.25</v>
      </c>
      <c r="AM68" s="176"/>
      <c r="AN68" s="177">
        <f>P68+R68+T68+V68+X68+Z68+AB68+AD68+AF68+AH68+AJ68+AL68</f>
        <v>1</v>
      </c>
      <c r="AO68" s="179">
        <v>46112</v>
      </c>
      <c r="AP68" s="179">
        <v>46387</v>
      </c>
      <c r="AQ68" s="26" t="s">
        <v>410</v>
      </c>
      <c r="AR68" s="26" t="s">
        <v>411</v>
      </c>
      <c r="AS68" s="37">
        <v>0</v>
      </c>
      <c r="AT68" s="26" t="s">
        <v>412</v>
      </c>
      <c r="AU68" s="26" t="s">
        <v>412</v>
      </c>
      <c r="AV68" s="26" t="s">
        <v>413</v>
      </c>
    </row>
    <row r="69" spans="1:48" ht="112.5" customHeight="1">
      <c r="A69" s="22" t="s">
        <v>108</v>
      </c>
      <c r="B69" s="17" t="s">
        <v>109</v>
      </c>
      <c r="C69" s="17" t="s">
        <v>198</v>
      </c>
      <c r="D69" s="17" t="s">
        <v>199</v>
      </c>
      <c r="E69" s="26" t="s">
        <v>112</v>
      </c>
      <c r="F69" s="26" t="s">
        <v>113</v>
      </c>
      <c r="G69" s="25">
        <v>827</v>
      </c>
      <c r="H69" s="20" t="s">
        <v>114</v>
      </c>
      <c r="I69" s="42" t="s">
        <v>115</v>
      </c>
      <c r="J69" s="55" t="s">
        <v>116</v>
      </c>
      <c r="K69" s="182" t="s">
        <v>414</v>
      </c>
      <c r="L69" s="21" t="s">
        <v>6</v>
      </c>
      <c r="M69" s="19">
        <v>0.05</v>
      </c>
      <c r="N69" s="19" t="s">
        <v>415</v>
      </c>
      <c r="O69" s="19" t="s">
        <v>416</v>
      </c>
      <c r="P69" s="180"/>
      <c r="Q69" s="176"/>
      <c r="R69" s="180"/>
      <c r="S69" s="181"/>
      <c r="T69" s="180"/>
      <c r="U69" s="176"/>
      <c r="V69" s="180"/>
      <c r="W69" s="176"/>
      <c r="X69" s="180"/>
      <c r="Y69" s="180"/>
      <c r="Z69" s="180">
        <v>0.5</v>
      </c>
      <c r="AA69" s="176"/>
      <c r="AB69" s="180"/>
      <c r="AC69" s="176"/>
      <c r="AD69" s="180"/>
      <c r="AE69" s="180"/>
      <c r="AF69" s="180"/>
      <c r="AG69" s="178"/>
      <c r="AH69" s="180"/>
      <c r="AI69" s="176"/>
      <c r="AJ69" s="180"/>
      <c r="AK69" s="180"/>
      <c r="AL69" s="175">
        <v>0.5</v>
      </c>
      <c r="AM69" s="176"/>
      <c r="AN69" s="177">
        <v>1</v>
      </c>
      <c r="AO69" s="179" t="s">
        <v>417</v>
      </c>
      <c r="AP69" s="179">
        <v>46387</v>
      </c>
      <c r="AQ69" s="26" t="s">
        <v>418</v>
      </c>
      <c r="AR69" s="26" t="s">
        <v>411</v>
      </c>
      <c r="AS69" s="37">
        <v>0</v>
      </c>
      <c r="AT69" s="26" t="s">
        <v>412</v>
      </c>
      <c r="AU69" s="26" t="s">
        <v>412</v>
      </c>
      <c r="AV69" s="26" t="s">
        <v>413</v>
      </c>
    </row>
    <row r="70" spans="1:48" ht="112.5" customHeight="1">
      <c r="A70" s="22" t="s">
        <v>108</v>
      </c>
      <c r="B70" s="17" t="s">
        <v>109</v>
      </c>
      <c r="C70" s="17" t="s">
        <v>198</v>
      </c>
      <c r="D70" s="17" t="s">
        <v>199</v>
      </c>
      <c r="E70" s="26" t="s">
        <v>112</v>
      </c>
      <c r="F70" s="26" t="s">
        <v>113</v>
      </c>
      <c r="G70" s="25">
        <v>1</v>
      </c>
      <c r="H70" s="20" t="s">
        <v>114</v>
      </c>
      <c r="I70" s="42" t="s">
        <v>115</v>
      </c>
      <c r="J70" s="55" t="s">
        <v>116</v>
      </c>
      <c r="K70" s="47" t="s">
        <v>419</v>
      </c>
      <c r="L70" s="21" t="s">
        <v>6</v>
      </c>
      <c r="M70" s="19">
        <v>0.1</v>
      </c>
      <c r="N70" s="19" t="s">
        <v>420</v>
      </c>
      <c r="O70" s="19" t="s">
        <v>421</v>
      </c>
      <c r="P70" s="19"/>
      <c r="Q70" s="18"/>
      <c r="R70" s="19"/>
      <c r="S70" s="18"/>
      <c r="T70" s="19"/>
      <c r="U70" s="18"/>
      <c r="V70" s="19"/>
      <c r="W70" s="18"/>
      <c r="X70" s="144"/>
      <c r="Y70" s="18"/>
      <c r="Z70" s="19"/>
      <c r="AA70" s="18"/>
      <c r="AB70" s="19"/>
      <c r="AC70" s="18"/>
      <c r="AD70" s="19"/>
      <c r="AE70" s="24"/>
      <c r="AF70" s="144"/>
      <c r="AG70" s="24"/>
      <c r="AH70" s="19"/>
      <c r="AI70" s="18"/>
      <c r="AJ70" s="19"/>
      <c r="AK70" s="18"/>
      <c r="AL70" s="19">
        <v>1</v>
      </c>
      <c r="AM70" s="18"/>
      <c r="AN70" s="28">
        <f>SUM(P70:AM70)</f>
        <v>1</v>
      </c>
      <c r="AO70" s="29">
        <v>46143</v>
      </c>
      <c r="AP70" s="29">
        <v>46295</v>
      </c>
      <c r="AQ70" s="26" t="s">
        <v>418</v>
      </c>
      <c r="AR70" s="26" t="s">
        <v>411</v>
      </c>
      <c r="AS70" s="37">
        <v>0</v>
      </c>
      <c r="AT70" s="26" t="s">
        <v>412</v>
      </c>
      <c r="AU70" s="26" t="s">
        <v>412</v>
      </c>
      <c r="AV70" s="26" t="s">
        <v>413</v>
      </c>
    </row>
    <row r="71" spans="1:48" ht="112.5" customHeight="1">
      <c r="A71" s="22" t="s">
        <v>108</v>
      </c>
      <c r="B71" s="17" t="s">
        <v>109</v>
      </c>
      <c r="C71" s="17" t="s">
        <v>198</v>
      </c>
      <c r="D71" s="17" t="s">
        <v>199</v>
      </c>
      <c r="E71" s="26" t="s">
        <v>112</v>
      </c>
      <c r="F71" s="26" t="s">
        <v>113</v>
      </c>
      <c r="G71" s="18" t="s">
        <v>150</v>
      </c>
      <c r="H71" s="20" t="s">
        <v>114</v>
      </c>
      <c r="I71" s="42" t="s">
        <v>115</v>
      </c>
      <c r="J71" s="55" t="s">
        <v>116</v>
      </c>
      <c r="K71" s="182" t="s">
        <v>422</v>
      </c>
      <c r="L71" s="21" t="s">
        <v>6</v>
      </c>
      <c r="M71" s="19">
        <v>0.05</v>
      </c>
      <c r="N71" s="19" t="s">
        <v>423</v>
      </c>
      <c r="O71" s="19" t="s">
        <v>424</v>
      </c>
      <c r="P71" s="176"/>
      <c r="Q71" s="176"/>
      <c r="R71" s="176"/>
      <c r="S71" s="176"/>
      <c r="T71" s="176"/>
      <c r="U71" s="176"/>
      <c r="V71" s="176"/>
      <c r="W71" s="176"/>
      <c r="X71" s="176"/>
      <c r="Y71" s="176"/>
      <c r="Z71" s="175">
        <v>0.5</v>
      </c>
      <c r="AA71" s="176"/>
      <c r="AB71" s="176"/>
      <c r="AC71" s="176"/>
      <c r="AD71" s="176"/>
      <c r="AE71" s="176"/>
      <c r="AF71" s="176"/>
      <c r="AG71" s="176"/>
      <c r="AH71" s="176"/>
      <c r="AI71" s="176"/>
      <c r="AJ71" s="176"/>
      <c r="AK71" s="176"/>
      <c r="AL71" s="175">
        <v>0.5</v>
      </c>
      <c r="AM71" s="177"/>
      <c r="AN71" s="177">
        <f>SUM(P71:AM71)</f>
        <v>1</v>
      </c>
      <c r="AO71" s="179" t="s">
        <v>417</v>
      </c>
      <c r="AP71" s="179">
        <v>46387</v>
      </c>
      <c r="AQ71" s="26" t="s">
        <v>418</v>
      </c>
      <c r="AR71" s="26" t="s">
        <v>411</v>
      </c>
      <c r="AS71" s="37">
        <v>0</v>
      </c>
      <c r="AT71" s="26" t="s">
        <v>412</v>
      </c>
      <c r="AU71" s="26" t="s">
        <v>412</v>
      </c>
      <c r="AV71" s="26" t="s">
        <v>413</v>
      </c>
    </row>
    <row r="72" spans="1:48" ht="90" customHeight="1">
      <c r="A72" s="115" t="s">
        <v>72</v>
      </c>
      <c r="B72" s="23" t="s">
        <v>73</v>
      </c>
      <c r="C72" s="17" t="s">
        <v>385</v>
      </c>
      <c r="D72" s="17" t="s">
        <v>386</v>
      </c>
      <c r="E72" s="36" t="s">
        <v>76</v>
      </c>
      <c r="F72" s="26" t="s">
        <v>113</v>
      </c>
      <c r="G72" s="111" t="s">
        <v>77</v>
      </c>
      <c r="H72" s="23" t="s">
        <v>425</v>
      </c>
      <c r="I72" s="42" t="s">
        <v>140</v>
      </c>
      <c r="J72" s="55" t="s">
        <v>152</v>
      </c>
      <c r="K72" s="182" t="s">
        <v>426</v>
      </c>
      <c r="L72" s="21" t="s">
        <v>6</v>
      </c>
      <c r="M72" s="19">
        <v>0.45</v>
      </c>
      <c r="N72" s="19" t="s">
        <v>427</v>
      </c>
      <c r="O72" s="19" t="s">
        <v>428</v>
      </c>
      <c r="P72" s="175"/>
      <c r="Q72" s="176"/>
      <c r="R72" s="175"/>
      <c r="S72" s="176"/>
      <c r="T72" s="175">
        <v>0.25</v>
      </c>
      <c r="U72" s="176"/>
      <c r="V72" s="175"/>
      <c r="W72" s="176"/>
      <c r="X72" s="175">
        <v>0.25</v>
      </c>
      <c r="Y72" s="176"/>
      <c r="Z72" s="175"/>
      <c r="AA72" s="176"/>
      <c r="AB72" s="175"/>
      <c r="AC72" s="176"/>
      <c r="AD72" s="175">
        <v>0.25</v>
      </c>
      <c r="AE72" s="178"/>
      <c r="AF72" s="175"/>
      <c r="AG72" s="178"/>
      <c r="AH72" s="175"/>
      <c r="AI72" s="176"/>
      <c r="AJ72" s="175">
        <v>0.25</v>
      </c>
      <c r="AK72" s="176"/>
      <c r="AL72" s="175"/>
      <c r="AM72" s="176"/>
      <c r="AN72" s="177">
        <f t="shared" ref="AN72" si="7">+P72+R72+T72+V72+X72+Z72+AB72+AD72+AF72+AH72+AJ72+AL72</f>
        <v>1</v>
      </c>
      <c r="AO72" s="179">
        <v>46112</v>
      </c>
      <c r="AP72" s="179">
        <v>46387</v>
      </c>
      <c r="AQ72" s="26" t="s">
        <v>429</v>
      </c>
      <c r="AR72" s="26" t="s">
        <v>411</v>
      </c>
      <c r="AS72" s="37">
        <v>0</v>
      </c>
      <c r="AT72" s="26" t="s">
        <v>412</v>
      </c>
      <c r="AU72" s="26" t="s">
        <v>412</v>
      </c>
      <c r="AV72" s="26" t="s">
        <v>413</v>
      </c>
    </row>
    <row r="73" spans="1:48" ht="112.5" customHeight="1">
      <c r="A73" s="20" t="s">
        <v>108</v>
      </c>
      <c r="B73" s="23" t="s">
        <v>109</v>
      </c>
      <c r="C73" s="17" t="s">
        <v>163</v>
      </c>
      <c r="D73" s="17" t="s">
        <v>249</v>
      </c>
      <c r="E73" s="36" t="s">
        <v>185</v>
      </c>
      <c r="F73" s="26" t="s">
        <v>113</v>
      </c>
      <c r="G73" s="141">
        <v>0.35</v>
      </c>
      <c r="H73" s="23" t="s">
        <v>251</v>
      </c>
      <c r="I73" s="42" t="s">
        <v>115</v>
      </c>
      <c r="J73" s="55" t="s">
        <v>430</v>
      </c>
      <c r="K73" s="27" t="s">
        <v>431</v>
      </c>
      <c r="L73" s="21" t="s">
        <v>6</v>
      </c>
      <c r="M73" s="19">
        <v>1</v>
      </c>
      <c r="N73" s="33" t="s">
        <v>432</v>
      </c>
      <c r="O73" s="33" t="s">
        <v>433</v>
      </c>
      <c r="P73" s="18"/>
      <c r="Q73" s="18"/>
      <c r="R73" s="18"/>
      <c r="S73" s="18"/>
      <c r="T73" s="19">
        <v>0.1</v>
      </c>
      <c r="U73" s="19"/>
      <c r="V73" s="19">
        <v>0.1</v>
      </c>
      <c r="W73" s="19"/>
      <c r="X73" s="19">
        <v>0.1</v>
      </c>
      <c r="Y73" s="19"/>
      <c r="Z73" s="19">
        <v>0.1</v>
      </c>
      <c r="AA73" s="18"/>
      <c r="AB73" s="19">
        <v>0.1</v>
      </c>
      <c r="AC73" s="18"/>
      <c r="AD73" s="19">
        <v>0.1</v>
      </c>
      <c r="AE73" s="24"/>
      <c r="AF73" s="19">
        <v>0.1</v>
      </c>
      <c r="AG73" s="24"/>
      <c r="AH73" s="19">
        <v>0.1</v>
      </c>
      <c r="AI73" s="18"/>
      <c r="AJ73" s="19">
        <v>0.1</v>
      </c>
      <c r="AK73" s="18"/>
      <c r="AL73" s="19">
        <v>0.1</v>
      </c>
      <c r="AM73" s="18"/>
      <c r="AN73" s="28">
        <f t="shared" ref="AN73:AN79" si="8">+P73+R73+T73+V73+X73+Z73+AB73+AD73+AF73+AH73+AJ73+AL73</f>
        <v>0.99999999999999989</v>
      </c>
      <c r="AO73" s="29">
        <v>46082</v>
      </c>
      <c r="AP73" s="30">
        <v>46387</v>
      </c>
      <c r="AQ73" s="36" t="s">
        <v>434</v>
      </c>
      <c r="AR73" s="41" t="s">
        <v>435</v>
      </c>
      <c r="AS73" s="37">
        <v>0</v>
      </c>
      <c r="AT73" s="36" t="s">
        <v>84</v>
      </c>
      <c r="AU73" s="36" t="s">
        <v>436</v>
      </c>
      <c r="AV73" s="36" t="s">
        <v>171</v>
      </c>
    </row>
    <row r="74" spans="1:48" ht="112.5" customHeight="1">
      <c r="A74" s="17" t="s">
        <v>108</v>
      </c>
      <c r="B74" s="17" t="s">
        <v>109</v>
      </c>
      <c r="C74" s="17" t="s">
        <v>163</v>
      </c>
      <c r="D74" s="17" t="s">
        <v>437</v>
      </c>
      <c r="E74" s="36" t="s">
        <v>185</v>
      </c>
      <c r="F74" s="26" t="s">
        <v>113</v>
      </c>
      <c r="G74" s="141">
        <v>0.35</v>
      </c>
      <c r="H74" s="20" t="s">
        <v>251</v>
      </c>
      <c r="I74" s="42" t="s">
        <v>115</v>
      </c>
      <c r="J74" s="55" t="s">
        <v>438</v>
      </c>
      <c r="K74" s="145" t="s">
        <v>439</v>
      </c>
      <c r="L74" s="21" t="s">
        <v>6</v>
      </c>
      <c r="M74" s="19">
        <v>1</v>
      </c>
      <c r="N74" s="146" t="s">
        <v>440</v>
      </c>
      <c r="O74" s="147" t="s">
        <v>441</v>
      </c>
      <c r="P74" s="19"/>
      <c r="Q74" s="18"/>
      <c r="R74" s="28"/>
      <c r="S74" s="18"/>
      <c r="T74" s="19">
        <v>0.1</v>
      </c>
      <c r="U74" s="19"/>
      <c r="V74" s="19">
        <v>0.1</v>
      </c>
      <c r="W74" s="19"/>
      <c r="X74" s="19">
        <v>0.1</v>
      </c>
      <c r="Y74" s="19"/>
      <c r="Z74" s="19">
        <v>0.1</v>
      </c>
      <c r="AA74" s="18"/>
      <c r="AB74" s="19">
        <v>0.1</v>
      </c>
      <c r="AC74" s="18"/>
      <c r="AD74" s="19">
        <v>0.1</v>
      </c>
      <c r="AE74" s="24"/>
      <c r="AF74" s="19">
        <v>0.1</v>
      </c>
      <c r="AG74" s="24"/>
      <c r="AH74" s="19">
        <v>0.1</v>
      </c>
      <c r="AI74" s="18"/>
      <c r="AJ74" s="19">
        <v>0.1</v>
      </c>
      <c r="AK74" s="18"/>
      <c r="AL74" s="19">
        <v>0.1</v>
      </c>
      <c r="AM74" s="18"/>
      <c r="AN74" s="28">
        <f t="shared" si="8"/>
        <v>0.99999999999999989</v>
      </c>
      <c r="AO74" s="29">
        <v>46082</v>
      </c>
      <c r="AP74" s="30">
        <v>46387</v>
      </c>
      <c r="AQ74" s="26" t="s">
        <v>442</v>
      </c>
      <c r="AR74" s="41" t="s">
        <v>435</v>
      </c>
      <c r="AS74" s="37">
        <v>0</v>
      </c>
      <c r="AT74" s="26" t="s">
        <v>443</v>
      </c>
      <c r="AU74" s="26" t="s">
        <v>436</v>
      </c>
      <c r="AV74" s="26" t="s">
        <v>171</v>
      </c>
    </row>
    <row r="75" spans="1:48" ht="112.5" customHeight="1">
      <c r="A75" s="20" t="s">
        <v>108</v>
      </c>
      <c r="B75" s="23" t="s">
        <v>109</v>
      </c>
      <c r="C75" s="17" t="s">
        <v>163</v>
      </c>
      <c r="D75" s="17" t="s">
        <v>249</v>
      </c>
      <c r="E75" s="36" t="s">
        <v>185</v>
      </c>
      <c r="F75" s="26" t="s">
        <v>113</v>
      </c>
      <c r="G75" s="141">
        <v>0.35</v>
      </c>
      <c r="H75" s="23" t="s">
        <v>251</v>
      </c>
      <c r="I75" s="42" t="s">
        <v>115</v>
      </c>
      <c r="J75" s="55" t="s">
        <v>116</v>
      </c>
      <c r="K75" s="27" t="s">
        <v>444</v>
      </c>
      <c r="L75" s="21" t="s">
        <v>6</v>
      </c>
      <c r="M75" s="19">
        <v>1</v>
      </c>
      <c r="N75" s="148" t="s">
        <v>445</v>
      </c>
      <c r="O75" s="110" t="s">
        <v>446</v>
      </c>
      <c r="P75" s="28"/>
      <c r="Q75" s="28"/>
      <c r="R75" s="28"/>
      <c r="S75" s="28"/>
      <c r="T75" s="19">
        <v>0.1</v>
      </c>
      <c r="U75" s="18"/>
      <c r="V75" s="19">
        <v>0.1</v>
      </c>
      <c r="W75" s="19"/>
      <c r="X75" s="19">
        <v>0.1</v>
      </c>
      <c r="Y75" s="19"/>
      <c r="Z75" s="19">
        <v>0.1</v>
      </c>
      <c r="AA75" s="18"/>
      <c r="AB75" s="19">
        <v>0.1</v>
      </c>
      <c r="AC75" s="18"/>
      <c r="AD75" s="19">
        <v>0.1</v>
      </c>
      <c r="AE75" s="24"/>
      <c r="AF75" s="19">
        <v>0.1</v>
      </c>
      <c r="AG75" s="24"/>
      <c r="AH75" s="19">
        <v>0.1</v>
      </c>
      <c r="AI75" s="18"/>
      <c r="AJ75" s="19">
        <v>0.1</v>
      </c>
      <c r="AK75" s="18"/>
      <c r="AL75" s="19">
        <v>0.1</v>
      </c>
      <c r="AM75" s="18"/>
      <c r="AN75" s="28">
        <f t="shared" si="8"/>
        <v>0.99999999999999989</v>
      </c>
      <c r="AO75" s="29">
        <v>46082</v>
      </c>
      <c r="AP75" s="30">
        <v>46387</v>
      </c>
      <c r="AQ75" s="26" t="s">
        <v>447</v>
      </c>
      <c r="AR75" s="41" t="s">
        <v>435</v>
      </c>
      <c r="AS75" s="37">
        <v>0</v>
      </c>
      <c r="AT75" s="36" t="s">
        <v>84</v>
      </c>
      <c r="AU75" s="36" t="s">
        <v>436</v>
      </c>
      <c r="AV75" s="36" t="s">
        <v>171</v>
      </c>
    </row>
    <row r="76" spans="1:48" ht="112.5" customHeight="1">
      <c r="A76" s="20" t="s">
        <v>108</v>
      </c>
      <c r="B76" s="23" t="s">
        <v>109</v>
      </c>
      <c r="C76" s="17" t="s">
        <v>163</v>
      </c>
      <c r="D76" s="17" t="s">
        <v>249</v>
      </c>
      <c r="E76" s="36" t="s">
        <v>185</v>
      </c>
      <c r="F76" s="26" t="s">
        <v>113</v>
      </c>
      <c r="G76" s="141">
        <v>0.35</v>
      </c>
      <c r="H76" s="23" t="s">
        <v>251</v>
      </c>
      <c r="I76" s="42" t="s">
        <v>140</v>
      </c>
      <c r="J76" s="55" t="s">
        <v>448</v>
      </c>
      <c r="K76" s="27" t="s">
        <v>449</v>
      </c>
      <c r="L76" s="21" t="s">
        <v>6</v>
      </c>
      <c r="M76" s="19">
        <v>1</v>
      </c>
      <c r="N76" s="146" t="s">
        <v>450</v>
      </c>
      <c r="O76" s="147" t="s">
        <v>451</v>
      </c>
      <c r="P76" s="19"/>
      <c r="Q76" s="18"/>
      <c r="R76" s="19"/>
      <c r="S76" s="18"/>
      <c r="T76" s="19">
        <v>0.1</v>
      </c>
      <c r="U76" s="19"/>
      <c r="V76" s="19">
        <v>0.1</v>
      </c>
      <c r="W76" s="19"/>
      <c r="X76" s="19">
        <v>0.1</v>
      </c>
      <c r="Y76" s="19"/>
      <c r="Z76" s="19">
        <v>0.1</v>
      </c>
      <c r="AA76" s="18"/>
      <c r="AB76" s="19">
        <v>0.1</v>
      </c>
      <c r="AC76" s="18"/>
      <c r="AD76" s="19">
        <v>0.1</v>
      </c>
      <c r="AE76" s="24"/>
      <c r="AF76" s="19">
        <v>0.1</v>
      </c>
      <c r="AG76" s="24"/>
      <c r="AH76" s="19">
        <v>0.1</v>
      </c>
      <c r="AI76" s="18"/>
      <c r="AJ76" s="19">
        <v>0.1</v>
      </c>
      <c r="AK76" s="18"/>
      <c r="AL76" s="19">
        <v>0.1</v>
      </c>
      <c r="AM76" s="18"/>
      <c r="AN76" s="28">
        <f t="shared" si="8"/>
        <v>0.99999999999999989</v>
      </c>
      <c r="AO76" s="29">
        <v>46082</v>
      </c>
      <c r="AP76" s="30">
        <v>46387</v>
      </c>
      <c r="AQ76" s="26" t="s">
        <v>452</v>
      </c>
      <c r="AR76" s="41" t="s">
        <v>435</v>
      </c>
      <c r="AS76" s="37">
        <v>0</v>
      </c>
      <c r="AT76" s="36" t="s">
        <v>84</v>
      </c>
      <c r="AU76" s="36" t="s">
        <v>436</v>
      </c>
      <c r="AV76" s="36" t="s">
        <v>171</v>
      </c>
    </row>
    <row r="77" spans="1:48" ht="112.5" customHeight="1">
      <c r="A77" s="20" t="s">
        <v>108</v>
      </c>
      <c r="B77" s="23" t="s">
        <v>109</v>
      </c>
      <c r="C77" s="17" t="s">
        <v>163</v>
      </c>
      <c r="D77" s="17" t="s">
        <v>249</v>
      </c>
      <c r="E77" s="36" t="s">
        <v>185</v>
      </c>
      <c r="F77" s="26" t="s">
        <v>113</v>
      </c>
      <c r="G77" s="141">
        <v>0.35</v>
      </c>
      <c r="H77" s="23" t="s">
        <v>251</v>
      </c>
      <c r="I77" s="42" t="s">
        <v>140</v>
      </c>
      <c r="J77" s="55" t="s">
        <v>152</v>
      </c>
      <c r="K77" s="145" t="s">
        <v>453</v>
      </c>
      <c r="L77" s="21" t="s">
        <v>6</v>
      </c>
      <c r="M77" s="19">
        <v>1</v>
      </c>
      <c r="N77" s="148" t="s">
        <v>454</v>
      </c>
      <c r="O77" s="33" t="s">
        <v>455</v>
      </c>
      <c r="P77" s="18"/>
      <c r="Q77" s="18"/>
      <c r="R77" s="18"/>
      <c r="S77" s="18"/>
      <c r="T77" s="19">
        <v>0.1</v>
      </c>
      <c r="U77" s="18"/>
      <c r="V77" s="19">
        <v>0.1</v>
      </c>
      <c r="W77" s="19"/>
      <c r="X77" s="19">
        <v>0.1</v>
      </c>
      <c r="Y77" s="19"/>
      <c r="Z77" s="19">
        <v>0.1</v>
      </c>
      <c r="AA77" s="18"/>
      <c r="AB77" s="19">
        <v>0.1</v>
      </c>
      <c r="AC77" s="18"/>
      <c r="AD77" s="19">
        <v>0.1</v>
      </c>
      <c r="AE77" s="24"/>
      <c r="AF77" s="19">
        <v>0.1</v>
      </c>
      <c r="AG77" s="24"/>
      <c r="AH77" s="19">
        <v>0.1</v>
      </c>
      <c r="AI77" s="18"/>
      <c r="AJ77" s="19">
        <v>0.1</v>
      </c>
      <c r="AK77" s="18"/>
      <c r="AL77" s="19">
        <v>0.1</v>
      </c>
      <c r="AM77" s="18"/>
      <c r="AN77" s="28">
        <f t="shared" si="8"/>
        <v>0.99999999999999989</v>
      </c>
      <c r="AO77" s="29">
        <v>46082</v>
      </c>
      <c r="AP77" s="30">
        <v>46387</v>
      </c>
      <c r="AQ77" s="26" t="s">
        <v>456</v>
      </c>
      <c r="AR77" s="41" t="s">
        <v>435</v>
      </c>
      <c r="AS77" s="37">
        <v>0</v>
      </c>
      <c r="AT77" s="36" t="s">
        <v>84</v>
      </c>
      <c r="AU77" s="36" t="s">
        <v>436</v>
      </c>
      <c r="AV77" s="36" t="s">
        <v>171</v>
      </c>
    </row>
    <row r="78" spans="1:48" ht="112.5" customHeight="1">
      <c r="A78" s="20" t="s">
        <v>108</v>
      </c>
      <c r="B78" s="23" t="s">
        <v>109</v>
      </c>
      <c r="C78" s="17" t="s">
        <v>163</v>
      </c>
      <c r="D78" s="17" t="s">
        <v>249</v>
      </c>
      <c r="E78" s="36" t="s">
        <v>185</v>
      </c>
      <c r="F78" s="26" t="s">
        <v>113</v>
      </c>
      <c r="G78" s="141">
        <v>0.35</v>
      </c>
      <c r="H78" s="23" t="s">
        <v>251</v>
      </c>
      <c r="I78" s="42" t="s">
        <v>140</v>
      </c>
      <c r="J78" s="55" t="s">
        <v>152</v>
      </c>
      <c r="K78" s="21" t="s">
        <v>457</v>
      </c>
      <c r="L78" s="21" t="s">
        <v>6</v>
      </c>
      <c r="M78" s="19">
        <v>1</v>
      </c>
      <c r="N78" s="33" t="s">
        <v>458</v>
      </c>
      <c r="O78" s="33" t="s">
        <v>459</v>
      </c>
      <c r="P78" s="28"/>
      <c r="Q78" s="28"/>
      <c r="R78" s="28"/>
      <c r="S78" s="28"/>
      <c r="T78" s="19"/>
      <c r="U78" s="18"/>
      <c r="V78" s="149">
        <v>0.25</v>
      </c>
      <c r="W78" s="150"/>
      <c r="X78" s="150"/>
      <c r="Y78" s="150"/>
      <c r="Z78" s="150"/>
      <c r="AA78" s="150"/>
      <c r="AB78" s="149">
        <v>0.25</v>
      </c>
      <c r="AC78" s="150"/>
      <c r="AD78" s="150"/>
      <c r="AE78" s="150"/>
      <c r="AF78" s="150"/>
      <c r="AG78" s="150"/>
      <c r="AH78" s="149">
        <v>0.25</v>
      </c>
      <c r="AI78" s="150"/>
      <c r="AJ78" s="150"/>
      <c r="AK78" s="150"/>
      <c r="AL78" s="149">
        <v>0.25</v>
      </c>
      <c r="AM78" s="150"/>
      <c r="AN78" s="28">
        <f t="shared" si="8"/>
        <v>1</v>
      </c>
      <c r="AO78" s="29">
        <v>46082</v>
      </c>
      <c r="AP78" s="30">
        <v>46387</v>
      </c>
      <c r="AQ78" s="26" t="s">
        <v>460</v>
      </c>
      <c r="AR78" s="41" t="s">
        <v>435</v>
      </c>
      <c r="AS78" s="37">
        <v>0</v>
      </c>
      <c r="AT78" s="36" t="s">
        <v>84</v>
      </c>
      <c r="AU78" s="36" t="s">
        <v>461</v>
      </c>
      <c r="AV78" s="36" t="s">
        <v>171</v>
      </c>
    </row>
    <row r="79" spans="1:48" ht="90" customHeight="1">
      <c r="A79" s="20" t="s">
        <v>108</v>
      </c>
      <c r="B79" s="23" t="s">
        <v>73</v>
      </c>
      <c r="C79" s="17" t="s">
        <v>385</v>
      </c>
      <c r="D79" s="17" t="s">
        <v>386</v>
      </c>
      <c r="E79" s="36" t="s">
        <v>185</v>
      </c>
      <c r="F79" s="26" t="s">
        <v>113</v>
      </c>
      <c r="G79" s="141" t="s">
        <v>150</v>
      </c>
      <c r="H79" s="23" t="s">
        <v>462</v>
      </c>
      <c r="I79" s="42" t="s">
        <v>140</v>
      </c>
      <c r="J79" s="55" t="s">
        <v>152</v>
      </c>
      <c r="K79" s="145" t="s">
        <v>463</v>
      </c>
      <c r="L79" s="21" t="s">
        <v>6</v>
      </c>
      <c r="M79" s="19">
        <v>1</v>
      </c>
      <c r="N79" s="19" t="s">
        <v>464</v>
      </c>
      <c r="O79" s="19" t="s">
        <v>465</v>
      </c>
      <c r="P79" s="28"/>
      <c r="Q79" s="28"/>
      <c r="R79" s="28"/>
      <c r="S79" s="28"/>
      <c r="T79" s="143">
        <v>0.4</v>
      </c>
      <c r="U79" s="143"/>
      <c r="V79" s="143">
        <v>0.3</v>
      </c>
      <c r="W79" s="143"/>
      <c r="X79" s="143">
        <v>0.3</v>
      </c>
      <c r="Y79" s="143"/>
      <c r="Z79" s="143"/>
      <c r="AA79" s="143"/>
      <c r="AB79" s="143"/>
      <c r="AC79" s="143"/>
      <c r="AD79" s="143"/>
      <c r="AE79" s="143"/>
      <c r="AF79" s="143"/>
      <c r="AG79" s="143"/>
      <c r="AH79" s="143"/>
      <c r="AI79" s="143"/>
      <c r="AJ79" s="143"/>
      <c r="AK79" s="143"/>
      <c r="AL79" s="143"/>
      <c r="AM79" s="143"/>
      <c r="AN79" s="28">
        <f t="shared" si="8"/>
        <v>1</v>
      </c>
      <c r="AO79" s="30">
        <v>46113</v>
      </c>
      <c r="AP79" s="30">
        <v>46387</v>
      </c>
      <c r="AQ79" s="36" t="s">
        <v>466</v>
      </c>
      <c r="AR79" s="41" t="s">
        <v>435</v>
      </c>
      <c r="AS79" s="37">
        <v>0</v>
      </c>
      <c r="AT79" s="36" t="s">
        <v>84</v>
      </c>
      <c r="AU79" s="36" t="s">
        <v>436</v>
      </c>
      <c r="AV79" s="36" t="s">
        <v>171</v>
      </c>
    </row>
    <row r="80" spans="1:48" ht="90" customHeight="1">
      <c r="A80" s="24" t="s">
        <v>108</v>
      </c>
      <c r="B80" s="23" t="s">
        <v>73</v>
      </c>
      <c r="C80" s="17" t="s">
        <v>198</v>
      </c>
      <c r="D80" s="17" t="s">
        <v>111</v>
      </c>
      <c r="E80" s="20" t="s">
        <v>250</v>
      </c>
      <c r="F80" s="22" t="s">
        <v>150</v>
      </c>
      <c r="G80" s="141" t="s">
        <v>216</v>
      </c>
      <c r="H80" s="23" t="s">
        <v>114</v>
      </c>
      <c r="I80" s="17" t="s">
        <v>77</v>
      </c>
      <c r="J80" s="17" t="s">
        <v>77</v>
      </c>
      <c r="K80" s="202" t="s">
        <v>467</v>
      </c>
      <c r="L80" s="21" t="s">
        <v>6</v>
      </c>
      <c r="M80" s="142">
        <v>1</v>
      </c>
      <c r="N80" s="21" t="s">
        <v>468</v>
      </c>
      <c r="O80" s="21" t="s">
        <v>469</v>
      </c>
      <c r="P80" s="137"/>
      <c r="Q80" s="137"/>
      <c r="R80" s="137"/>
      <c r="S80" s="137"/>
      <c r="T80" s="137"/>
      <c r="U80" s="137"/>
      <c r="V80" s="137"/>
      <c r="W80" s="137"/>
      <c r="X80" s="137"/>
      <c r="Y80" s="137"/>
      <c r="Z80" s="137"/>
      <c r="AA80" s="137">
        <v>0.4</v>
      </c>
      <c r="AB80" s="137"/>
      <c r="AC80" s="137"/>
      <c r="AD80" s="137"/>
      <c r="AE80" s="137"/>
      <c r="AF80" s="137">
        <v>0.3</v>
      </c>
      <c r="AG80" s="137"/>
      <c r="AH80" s="137"/>
      <c r="AI80" s="137"/>
      <c r="AJ80" s="137"/>
      <c r="AK80" s="137"/>
      <c r="AL80" s="137">
        <v>0.3</v>
      </c>
      <c r="AM80" s="137"/>
      <c r="AN80" s="143">
        <v>1</v>
      </c>
      <c r="AO80" s="30">
        <v>46082</v>
      </c>
      <c r="AP80" s="30">
        <v>46387</v>
      </c>
      <c r="AQ80" s="38" t="s">
        <v>470</v>
      </c>
      <c r="AR80" s="37" t="s">
        <v>471</v>
      </c>
      <c r="AS80" s="36"/>
      <c r="AT80" s="36" t="s">
        <v>472</v>
      </c>
      <c r="AU80" s="38" t="s">
        <v>473</v>
      </c>
      <c r="AV80" s="38" t="s">
        <v>474</v>
      </c>
    </row>
    <row r="81" spans="1:48" ht="90" customHeight="1">
      <c r="A81" s="24" t="s">
        <v>108</v>
      </c>
      <c r="B81" s="23" t="s">
        <v>73</v>
      </c>
      <c r="C81" s="17" t="s">
        <v>198</v>
      </c>
      <c r="D81" s="17" t="s">
        <v>111</v>
      </c>
      <c r="E81" s="20" t="s">
        <v>250</v>
      </c>
      <c r="F81" s="22" t="s">
        <v>150</v>
      </c>
      <c r="G81" s="141" t="s">
        <v>216</v>
      </c>
      <c r="H81" s="23" t="s">
        <v>114</v>
      </c>
      <c r="I81" s="17" t="s">
        <v>77</v>
      </c>
      <c r="J81" s="17" t="s">
        <v>77</v>
      </c>
      <c r="K81" s="202" t="s">
        <v>475</v>
      </c>
      <c r="L81" s="21" t="s">
        <v>6</v>
      </c>
      <c r="M81" s="142">
        <v>1</v>
      </c>
      <c r="N81" s="21" t="s">
        <v>476</v>
      </c>
      <c r="O81" s="21" t="s">
        <v>477</v>
      </c>
      <c r="P81" s="137"/>
      <c r="Q81" s="137"/>
      <c r="R81" s="137"/>
      <c r="S81" s="137"/>
      <c r="T81" s="137"/>
      <c r="U81" s="137"/>
      <c r="V81" s="137"/>
      <c r="W81" s="137"/>
      <c r="X81" s="137"/>
      <c r="Y81" s="137"/>
      <c r="Z81" s="137"/>
      <c r="AA81" s="137">
        <v>0.4</v>
      </c>
      <c r="AB81" s="137"/>
      <c r="AC81" s="137"/>
      <c r="AD81" s="137"/>
      <c r="AE81" s="137"/>
      <c r="AF81" s="137">
        <v>0.3</v>
      </c>
      <c r="AG81" s="137"/>
      <c r="AH81" s="137"/>
      <c r="AI81" s="137"/>
      <c r="AJ81" s="137"/>
      <c r="AK81" s="137"/>
      <c r="AL81" s="137">
        <v>0.3</v>
      </c>
      <c r="AM81" s="137"/>
      <c r="AN81" s="143">
        <v>1</v>
      </c>
      <c r="AO81" s="30">
        <v>46082</v>
      </c>
      <c r="AP81" s="30">
        <v>46387</v>
      </c>
      <c r="AQ81" s="38" t="s">
        <v>470</v>
      </c>
      <c r="AR81" s="37" t="s">
        <v>471</v>
      </c>
      <c r="AS81" s="36"/>
      <c r="AT81" s="36" t="s">
        <v>472</v>
      </c>
      <c r="AU81" s="38" t="s">
        <v>473</v>
      </c>
      <c r="AV81" s="38" t="s">
        <v>411</v>
      </c>
    </row>
    <row r="82" spans="1:48" ht="90" customHeight="1">
      <c r="A82" s="24" t="s">
        <v>108</v>
      </c>
      <c r="B82" s="23" t="s">
        <v>73</v>
      </c>
      <c r="C82" s="17" t="s">
        <v>385</v>
      </c>
      <c r="D82" s="17" t="s">
        <v>386</v>
      </c>
      <c r="E82" s="20" t="s">
        <v>250</v>
      </c>
      <c r="F82" s="22" t="s">
        <v>150</v>
      </c>
      <c r="G82" s="141" t="s">
        <v>216</v>
      </c>
      <c r="H82" s="23" t="s">
        <v>478</v>
      </c>
      <c r="I82" s="17" t="s">
        <v>77</v>
      </c>
      <c r="J82" s="17" t="s">
        <v>77</v>
      </c>
      <c r="K82" s="202" t="s">
        <v>479</v>
      </c>
      <c r="L82" s="21" t="s">
        <v>6</v>
      </c>
      <c r="M82" s="142">
        <v>3.0000000000000001E-3</v>
      </c>
      <c r="N82" s="21" t="s">
        <v>480</v>
      </c>
      <c r="O82" s="21" t="s">
        <v>481</v>
      </c>
      <c r="P82" s="137"/>
      <c r="Q82" s="137"/>
      <c r="R82" s="137"/>
      <c r="S82" s="137"/>
      <c r="T82" s="137">
        <v>0.25</v>
      </c>
      <c r="U82" s="137"/>
      <c r="V82" s="137"/>
      <c r="W82" s="137"/>
      <c r="X82" s="137"/>
      <c r="Y82" s="137"/>
      <c r="Z82" s="137">
        <v>0.25</v>
      </c>
      <c r="AA82" s="137"/>
      <c r="AB82" s="137"/>
      <c r="AC82" s="137"/>
      <c r="AD82" s="137"/>
      <c r="AE82" s="137"/>
      <c r="AF82" s="137">
        <v>0.25</v>
      </c>
      <c r="AG82" s="137"/>
      <c r="AH82" s="137"/>
      <c r="AI82" s="137"/>
      <c r="AJ82" s="137"/>
      <c r="AK82" s="137"/>
      <c r="AL82" s="137">
        <v>0.25</v>
      </c>
      <c r="AM82" s="137"/>
      <c r="AN82" s="143">
        <v>1</v>
      </c>
      <c r="AO82" s="30">
        <v>46082</v>
      </c>
      <c r="AP82" s="30">
        <v>46387</v>
      </c>
      <c r="AQ82" s="38" t="s">
        <v>482</v>
      </c>
      <c r="AR82" s="37" t="s">
        <v>471</v>
      </c>
      <c r="AS82" s="36"/>
      <c r="AT82" s="36" t="s">
        <v>84</v>
      </c>
      <c r="AU82" s="38" t="s">
        <v>84</v>
      </c>
      <c r="AV82" s="38" t="s">
        <v>474</v>
      </c>
    </row>
    <row r="83" spans="1:48" ht="110.25" customHeight="1">
      <c r="A83" s="24" t="s">
        <v>108</v>
      </c>
      <c r="B83" s="23" t="s">
        <v>109</v>
      </c>
      <c r="C83" s="17" t="s">
        <v>198</v>
      </c>
      <c r="D83" s="17" t="s">
        <v>199</v>
      </c>
      <c r="E83" s="20" t="s">
        <v>112</v>
      </c>
      <c r="F83" s="22" t="s">
        <v>113</v>
      </c>
      <c r="G83" s="141" t="s">
        <v>216</v>
      </c>
      <c r="H83" s="23" t="s">
        <v>483</v>
      </c>
      <c r="I83" s="17" t="s">
        <v>140</v>
      </c>
      <c r="J83" s="17" t="s">
        <v>141</v>
      </c>
      <c r="K83" s="199" t="s">
        <v>484</v>
      </c>
      <c r="L83" s="21" t="s">
        <v>6</v>
      </c>
      <c r="M83" s="142">
        <v>0.45</v>
      </c>
      <c r="N83" s="21" t="s">
        <v>485</v>
      </c>
      <c r="O83" s="21" t="s">
        <v>486</v>
      </c>
      <c r="P83" s="137">
        <v>0.01</v>
      </c>
      <c r="Q83" s="137"/>
      <c r="R83" s="137">
        <v>0.09</v>
      </c>
      <c r="S83" s="137"/>
      <c r="T83" s="137">
        <v>0.09</v>
      </c>
      <c r="U83" s="137"/>
      <c r="V83" s="137">
        <v>0.09</v>
      </c>
      <c r="W83" s="137"/>
      <c r="X83" s="137">
        <v>0.09</v>
      </c>
      <c r="Y83" s="137"/>
      <c r="Z83" s="137">
        <v>0.09</v>
      </c>
      <c r="AA83" s="137"/>
      <c r="AB83" s="137">
        <v>0.09</v>
      </c>
      <c r="AC83" s="137"/>
      <c r="AD83" s="137">
        <v>0.09</v>
      </c>
      <c r="AE83" s="137"/>
      <c r="AF83" s="137">
        <v>0.09</v>
      </c>
      <c r="AG83" s="137"/>
      <c r="AH83" s="137">
        <v>0.09</v>
      </c>
      <c r="AI83" s="137"/>
      <c r="AJ83" s="137">
        <v>0.09</v>
      </c>
      <c r="AK83" s="137"/>
      <c r="AL83" s="137">
        <v>0.09</v>
      </c>
      <c r="AM83" s="137"/>
      <c r="AN83" s="143">
        <v>1</v>
      </c>
      <c r="AO83" s="30">
        <v>46048</v>
      </c>
      <c r="AP83" s="30">
        <v>46387</v>
      </c>
      <c r="AQ83" s="38" t="s">
        <v>487</v>
      </c>
      <c r="AR83" s="37" t="s">
        <v>488</v>
      </c>
      <c r="AS83" s="36"/>
      <c r="AT83" s="36" t="s">
        <v>84</v>
      </c>
      <c r="AU83" s="38" t="s">
        <v>488</v>
      </c>
      <c r="AV83" s="38" t="s">
        <v>488</v>
      </c>
    </row>
    <row r="84" spans="1:48" ht="90" customHeight="1">
      <c r="A84" s="24" t="s">
        <v>108</v>
      </c>
      <c r="B84" s="23" t="s">
        <v>109</v>
      </c>
      <c r="C84" s="17" t="s">
        <v>198</v>
      </c>
      <c r="D84" s="17" t="s">
        <v>199</v>
      </c>
      <c r="E84" s="20" t="s">
        <v>112</v>
      </c>
      <c r="F84" s="22" t="s">
        <v>113</v>
      </c>
      <c r="G84" s="141" t="s">
        <v>216</v>
      </c>
      <c r="H84" s="23" t="s">
        <v>483</v>
      </c>
      <c r="I84" s="17" t="s">
        <v>140</v>
      </c>
      <c r="J84" s="17" t="s">
        <v>141</v>
      </c>
      <c r="K84" s="199" t="s">
        <v>489</v>
      </c>
      <c r="L84" s="21" t="s">
        <v>6</v>
      </c>
      <c r="M84" s="142">
        <v>0.25</v>
      </c>
      <c r="N84" s="21" t="s">
        <v>485</v>
      </c>
      <c r="O84" s="21" t="s">
        <v>486</v>
      </c>
      <c r="P84" s="137"/>
      <c r="Q84" s="137"/>
      <c r="R84" s="137">
        <v>0.09</v>
      </c>
      <c r="S84" s="137"/>
      <c r="T84" s="137">
        <v>0.09</v>
      </c>
      <c r="U84" s="137"/>
      <c r="V84" s="137">
        <v>0.09</v>
      </c>
      <c r="W84" s="137"/>
      <c r="X84" s="137">
        <v>0.09</v>
      </c>
      <c r="Y84" s="137"/>
      <c r="Z84" s="137">
        <v>0.09</v>
      </c>
      <c r="AA84" s="137"/>
      <c r="AB84" s="137">
        <v>0.09</v>
      </c>
      <c r="AC84" s="137"/>
      <c r="AD84" s="137">
        <v>0.09</v>
      </c>
      <c r="AE84" s="137"/>
      <c r="AF84" s="137">
        <v>0.09</v>
      </c>
      <c r="AG84" s="137"/>
      <c r="AH84" s="137">
        <v>0.09</v>
      </c>
      <c r="AI84" s="137"/>
      <c r="AJ84" s="137">
        <v>0.09</v>
      </c>
      <c r="AK84" s="137"/>
      <c r="AL84" s="137">
        <v>0.09</v>
      </c>
      <c r="AM84" s="137"/>
      <c r="AN84" s="143">
        <v>1</v>
      </c>
      <c r="AO84" s="30">
        <v>46048</v>
      </c>
      <c r="AP84" s="30">
        <v>46387</v>
      </c>
      <c r="AQ84" s="38" t="s">
        <v>490</v>
      </c>
      <c r="AR84" s="37" t="s">
        <v>488</v>
      </c>
      <c r="AS84" s="36"/>
      <c r="AT84" s="36" t="s">
        <v>84</v>
      </c>
      <c r="AU84" s="38" t="s">
        <v>488</v>
      </c>
      <c r="AV84" s="38" t="s">
        <v>488</v>
      </c>
    </row>
    <row r="85" spans="1:48" ht="90" customHeight="1">
      <c r="A85" s="24" t="s">
        <v>108</v>
      </c>
      <c r="B85" s="23" t="s">
        <v>109</v>
      </c>
      <c r="C85" s="17" t="s">
        <v>198</v>
      </c>
      <c r="D85" s="17" t="s">
        <v>199</v>
      </c>
      <c r="E85" s="20" t="s">
        <v>112</v>
      </c>
      <c r="F85" s="22" t="s">
        <v>113</v>
      </c>
      <c r="G85" s="141" t="s">
        <v>216</v>
      </c>
      <c r="H85" s="23" t="s">
        <v>483</v>
      </c>
      <c r="I85" s="17" t="s">
        <v>140</v>
      </c>
      <c r="J85" s="17" t="s">
        <v>141</v>
      </c>
      <c r="K85" s="199" t="s">
        <v>491</v>
      </c>
      <c r="L85" s="21" t="s">
        <v>6</v>
      </c>
      <c r="M85" s="142">
        <v>0.1</v>
      </c>
      <c r="N85" s="21" t="s">
        <v>492</v>
      </c>
      <c r="O85" s="21" t="s">
        <v>493</v>
      </c>
      <c r="P85" s="137"/>
      <c r="Q85" s="137"/>
      <c r="R85" s="137"/>
      <c r="S85" s="137"/>
      <c r="T85" s="137"/>
      <c r="U85" s="137"/>
      <c r="V85" s="137">
        <v>0.1</v>
      </c>
      <c r="W85" s="137"/>
      <c r="X85" s="137">
        <v>0.1</v>
      </c>
      <c r="Y85" s="137"/>
      <c r="Z85" s="137">
        <v>0.1</v>
      </c>
      <c r="AA85" s="137"/>
      <c r="AB85" s="137">
        <v>0.1</v>
      </c>
      <c r="AC85" s="137"/>
      <c r="AD85" s="137">
        <v>0.1</v>
      </c>
      <c r="AE85" s="137"/>
      <c r="AF85" s="137">
        <v>0.1</v>
      </c>
      <c r="AG85" s="137"/>
      <c r="AH85" s="137">
        <v>0.1</v>
      </c>
      <c r="AI85" s="137"/>
      <c r="AJ85" s="137">
        <v>0.1</v>
      </c>
      <c r="AK85" s="137"/>
      <c r="AL85" s="137">
        <v>0.2</v>
      </c>
      <c r="AM85" s="137"/>
      <c r="AN85" s="143">
        <v>1</v>
      </c>
      <c r="AO85" s="30">
        <v>46113</v>
      </c>
      <c r="AP85" s="30">
        <v>46387</v>
      </c>
      <c r="AQ85" s="38" t="s">
        <v>494</v>
      </c>
      <c r="AR85" s="37" t="s">
        <v>488</v>
      </c>
      <c r="AS85" s="36"/>
      <c r="AT85" s="36" t="s">
        <v>84</v>
      </c>
      <c r="AU85" s="38" t="s">
        <v>488</v>
      </c>
      <c r="AV85" s="38" t="s">
        <v>488</v>
      </c>
    </row>
    <row r="86" spans="1:48" ht="78.75">
      <c r="A86" s="22" t="s">
        <v>108</v>
      </c>
      <c r="B86" s="23" t="s">
        <v>73</v>
      </c>
      <c r="C86" s="17" t="s">
        <v>385</v>
      </c>
      <c r="D86" s="17" t="s">
        <v>386</v>
      </c>
      <c r="E86" s="26" t="s">
        <v>495</v>
      </c>
      <c r="F86" s="110" t="s">
        <v>6</v>
      </c>
      <c r="G86" s="33" t="s">
        <v>216</v>
      </c>
      <c r="H86" s="23" t="s">
        <v>496</v>
      </c>
      <c r="I86" s="17" t="s">
        <v>77</v>
      </c>
      <c r="J86" s="17" t="s">
        <v>77</v>
      </c>
      <c r="K86" s="45" t="s">
        <v>497</v>
      </c>
      <c r="L86" s="21" t="s">
        <v>6</v>
      </c>
      <c r="M86" s="19">
        <v>0.15</v>
      </c>
      <c r="N86" s="19" t="s">
        <v>498</v>
      </c>
      <c r="O86" s="19" t="s">
        <v>499</v>
      </c>
      <c r="P86" s="136"/>
      <c r="Q86" s="136"/>
      <c r="R86" s="136">
        <v>0.09</v>
      </c>
      <c r="S86" s="136"/>
      <c r="T86" s="136">
        <v>0.09</v>
      </c>
      <c r="U86" s="136"/>
      <c r="V86" s="136">
        <v>0.09</v>
      </c>
      <c r="W86" s="136"/>
      <c r="X86" s="136">
        <v>0.09</v>
      </c>
      <c r="Y86" s="136"/>
      <c r="Z86" s="136">
        <v>0.09</v>
      </c>
      <c r="AA86" s="136"/>
      <c r="AB86" s="136">
        <v>0.09</v>
      </c>
      <c r="AC86" s="136"/>
      <c r="AD86" s="136">
        <v>0.09</v>
      </c>
      <c r="AE86" s="136"/>
      <c r="AF86" s="136">
        <v>0.09</v>
      </c>
      <c r="AG86" s="136"/>
      <c r="AH86" s="136">
        <v>0.09</v>
      </c>
      <c r="AI86" s="136"/>
      <c r="AJ86" s="136">
        <v>0.09</v>
      </c>
      <c r="AK86" s="136"/>
      <c r="AL86" s="136">
        <v>0.09</v>
      </c>
      <c r="AM86" s="136"/>
      <c r="AN86" s="137">
        <v>1</v>
      </c>
      <c r="AO86" s="138">
        <v>46054</v>
      </c>
      <c r="AP86" s="138">
        <v>46387</v>
      </c>
      <c r="AQ86" s="38" t="s">
        <v>500</v>
      </c>
      <c r="AR86" s="38" t="s">
        <v>501</v>
      </c>
      <c r="AS86" s="37">
        <v>0</v>
      </c>
      <c r="AT86" s="39" t="s">
        <v>84</v>
      </c>
      <c r="AU86" s="39" t="s">
        <v>84</v>
      </c>
      <c r="AV86" s="39" t="s">
        <v>502</v>
      </c>
    </row>
    <row r="87" spans="1:48" ht="78.75">
      <c r="A87" s="22" t="s">
        <v>108</v>
      </c>
      <c r="B87" s="23" t="s">
        <v>73</v>
      </c>
      <c r="C87" s="17" t="s">
        <v>385</v>
      </c>
      <c r="D87" s="17" t="s">
        <v>386</v>
      </c>
      <c r="E87" s="26" t="s">
        <v>495</v>
      </c>
      <c r="F87" s="110" t="s">
        <v>6</v>
      </c>
      <c r="G87" s="33" t="s">
        <v>216</v>
      </c>
      <c r="H87" s="23" t="s">
        <v>496</v>
      </c>
      <c r="I87" s="17" t="s">
        <v>77</v>
      </c>
      <c r="J87" s="17" t="s">
        <v>77</v>
      </c>
      <c r="K87" s="45" t="s">
        <v>503</v>
      </c>
      <c r="L87" s="21" t="s">
        <v>6</v>
      </c>
      <c r="M87" s="19">
        <v>7.0000000000000007E-2</v>
      </c>
      <c r="N87" s="19" t="s">
        <v>504</v>
      </c>
      <c r="O87" s="19" t="s">
        <v>505</v>
      </c>
      <c r="P87" s="154"/>
      <c r="Q87" s="154"/>
      <c r="R87" s="154"/>
      <c r="S87" s="154"/>
      <c r="T87" s="154"/>
      <c r="U87" s="154"/>
      <c r="V87" s="154"/>
      <c r="W87" s="154"/>
      <c r="X87" s="154"/>
      <c r="Y87" s="154"/>
      <c r="Z87" s="154">
        <v>0.5</v>
      </c>
      <c r="AA87" s="154"/>
      <c r="AB87" s="154"/>
      <c r="AC87" s="154"/>
      <c r="AD87" s="154"/>
      <c r="AE87" s="154"/>
      <c r="AF87" s="154"/>
      <c r="AG87" s="154"/>
      <c r="AH87" s="154"/>
      <c r="AI87" s="154"/>
      <c r="AJ87" s="154"/>
      <c r="AK87" s="154"/>
      <c r="AL87" s="154">
        <v>0.5</v>
      </c>
      <c r="AM87" s="154"/>
      <c r="AN87" s="155">
        <v>1</v>
      </c>
      <c r="AO87" s="156">
        <v>46174</v>
      </c>
      <c r="AP87" s="156">
        <v>46387</v>
      </c>
      <c r="AQ87" s="157" t="s">
        <v>506</v>
      </c>
      <c r="AR87" s="38" t="s">
        <v>501</v>
      </c>
      <c r="AS87" s="37">
        <v>0</v>
      </c>
      <c r="AT87" s="39" t="s">
        <v>84</v>
      </c>
      <c r="AU87" s="39" t="s">
        <v>84</v>
      </c>
      <c r="AV87" s="39" t="s">
        <v>502</v>
      </c>
    </row>
    <row r="88" spans="1:48" ht="78.75">
      <c r="A88" s="20" t="s">
        <v>108</v>
      </c>
      <c r="B88" s="23" t="s">
        <v>73</v>
      </c>
      <c r="C88" s="17" t="s">
        <v>385</v>
      </c>
      <c r="D88" s="23" t="s">
        <v>386</v>
      </c>
      <c r="E88" s="36" t="s">
        <v>507</v>
      </c>
      <c r="F88" s="110" t="s">
        <v>6</v>
      </c>
      <c r="G88" s="33" t="s">
        <v>216</v>
      </c>
      <c r="H88" s="23" t="s">
        <v>496</v>
      </c>
      <c r="I88" s="23" t="s">
        <v>77</v>
      </c>
      <c r="J88" s="23" t="s">
        <v>77</v>
      </c>
      <c r="K88" s="45" t="s">
        <v>508</v>
      </c>
      <c r="L88" s="21" t="s">
        <v>6</v>
      </c>
      <c r="M88" s="33">
        <v>0.08</v>
      </c>
      <c r="N88" s="19" t="s">
        <v>509</v>
      </c>
      <c r="O88" s="19" t="s">
        <v>510</v>
      </c>
      <c r="P88" s="155"/>
      <c r="Q88" s="155"/>
      <c r="R88" s="155"/>
      <c r="S88" s="155"/>
      <c r="T88" s="155"/>
      <c r="U88" s="155"/>
      <c r="V88" s="155"/>
      <c r="W88" s="155"/>
      <c r="X88" s="155"/>
      <c r="Y88" s="155"/>
      <c r="Z88" s="155">
        <v>0.5</v>
      </c>
      <c r="AA88" s="155"/>
      <c r="AB88" s="155"/>
      <c r="AC88" s="155"/>
      <c r="AD88" s="155"/>
      <c r="AE88" s="155"/>
      <c r="AF88" s="155"/>
      <c r="AG88" s="155"/>
      <c r="AH88" s="155"/>
      <c r="AI88" s="155"/>
      <c r="AJ88" s="155"/>
      <c r="AK88" s="155"/>
      <c r="AL88" s="155">
        <v>0.5</v>
      </c>
      <c r="AM88" s="155"/>
      <c r="AN88" s="155">
        <v>1</v>
      </c>
      <c r="AO88" s="156">
        <v>46174</v>
      </c>
      <c r="AP88" s="156">
        <v>46387</v>
      </c>
      <c r="AQ88" s="157" t="s">
        <v>511</v>
      </c>
      <c r="AR88" s="38" t="s">
        <v>501</v>
      </c>
      <c r="AS88" s="37">
        <v>0</v>
      </c>
      <c r="AT88" s="39" t="s">
        <v>84</v>
      </c>
      <c r="AU88" s="39" t="s">
        <v>84</v>
      </c>
      <c r="AV88" s="39" t="s">
        <v>502</v>
      </c>
    </row>
    <row r="89" spans="1:48" ht="78.75">
      <c r="A89" s="20" t="s">
        <v>108</v>
      </c>
      <c r="B89" s="23" t="s">
        <v>73</v>
      </c>
      <c r="C89" s="17" t="s">
        <v>385</v>
      </c>
      <c r="D89" s="23" t="s">
        <v>386</v>
      </c>
      <c r="E89" s="36" t="s">
        <v>507</v>
      </c>
      <c r="F89" s="110" t="s">
        <v>6</v>
      </c>
      <c r="G89" s="33" t="s">
        <v>216</v>
      </c>
      <c r="H89" s="23" t="s">
        <v>496</v>
      </c>
      <c r="I89" s="23" t="s">
        <v>77</v>
      </c>
      <c r="J89" s="23" t="s">
        <v>77</v>
      </c>
      <c r="K89" s="45" t="s">
        <v>512</v>
      </c>
      <c r="L89" s="21" t="s">
        <v>6</v>
      </c>
      <c r="M89" s="33">
        <v>0.1</v>
      </c>
      <c r="N89" s="19" t="s">
        <v>513</v>
      </c>
      <c r="O89" s="19" t="s">
        <v>514</v>
      </c>
      <c r="P89" s="137"/>
      <c r="Q89" s="137"/>
      <c r="R89" s="137"/>
      <c r="S89" s="137"/>
      <c r="T89" s="137"/>
      <c r="U89" s="137"/>
      <c r="V89" s="137"/>
      <c r="W89" s="137"/>
      <c r="X89" s="137"/>
      <c r="Y89" s="137"/>
      <c r="Z89" s="158">
        <v>0.5</v>
      </c>
      <c r="AA89" s="137"/>
      <c r="AB89" s="137"/>
      <c r="AC89" s="137"/>
      <c r="AD89" s="137"/>
      <c r="AE89" s="137"/>
      <c r="AF89" s="137"/>
      <c r="AG89" s="137"/>
      <c r="AH89" s="137"/>
      <c r="AI89" s="137"/>
      <c r="AJ89" s="137"/>
      <c r="AK89" s="137"/>
      <c r="AL89" s="158">
        <v>0.5</v>
      </c>
      <c r="AM89" s="137"/>
      <c r="AN89" s="137">
        <v>1</v>
      </c>
      <c r="AO89" s="138">
        <v>46082</v>
      </c>
      <c r="AP89" s="138">
        <v>46387</v>
      </c>
      <c r="AQ89" s="38" t="s">
        <v>515</v>
      </c>
      <c r="AR89" s="38" t="s">
        <v>501</v>
      </c>
      <c r="AS89" s="37">
        <v>0</v>
      </c>
      <c r="AT89" s="39" t="s">
        <v>84</v>
      </c>
      <c r="AU89" s="39" t="s">
        <v>84</v>
      </c>
      <c r="AV89" s="39" t="s">
        <v>502</v>
      </c>
    </row>
    <row r="90" spans="1:48" ht="101.25">
      <c r="A90" s="20" t="s">
        <v>108</v>
      </c>
      <c r="B90" s="23" t="s">
        <v>73</v>
      </c>
      <c r="C90" s="17" t="s">
        <v>385</v>
      </c>
      <c r="D90" s="23" t="s">
        <v>386</v>
      </c>
      <c r="E90" s="36" t="s">
        <v>507</v>
      </c>
      <c r="F90" s="110" t="s">
        <v>6</v>
      </c>
      <c r="G90" s="33" t="s">
        <v>216</v>
      </c>
      <c r="H90" s="23" t="s">
        <v>496</v>
      </c>
      <c r="I90" s="23" t="s">
        <v>77</v>
      </c>
      <c r="J90" s="23" t="s">
        <v>77</v>
      </c>
      <c r="K90" s="45" t="s">
        <v>516</v>
      </c>
      <c r="L90" s="21" t="s">
        <v>6</v>
      </c>
      <c r="M90" s="33">
        <v>0.2</v>
      </c>
      <c r="N90" s="19" t="s">
        <v>517</v>
      </c>
      <c r="O90" s="19" t="s">
        <v>518</v>
      </c>
      <c r="P90" s="139"/>
      <c r="Q90" s="140"/>
      <c r="R90" s="140"/>
      <c r="S90" s="140"/>
      <c r="T90" s="140"/>
      <c r="U90" s="140"/>
      <c r="V90" s="159">
        <v>0.33</v>
      </c>
      <c r="W90" s="140"/>
      <c r="X90" s="140"/>
      <c r="Y90" s="140"/>
      <c r="Z90" s="140"/>
      <c r="AA90" s="140"/>
      <c r="AB90" s="140"/>
      <c r="AC90" s="140"/>
      <c r="AD90" s="159">
        <v>0.33</v>
      </c>
      <c r="AE90" s="140"/>
      <c r="AF90" s="140"/>
      <c r="AG90" s="140"/>
      <c r="AH90" s="140"/>
      <c r="AI90" s="140"/>
      <c r="AJ90" s="140"/>
      <c r="AK90" s="140"/>
      <c r="AL90" s="159">
        <v>0.33</v>
      </c>
      <c r="AM90" s="140"/>
      <c r="AN90" s="137">
        <v>1</v>
      </c>
      <c r="AO90" s="138">
        <v>46082</v>
      </c>
      <c r="AP90" s="138">
        <v>46387</v>
      </c>
      <c r="AQ90" s="38" t="s">
        <v>519</v>
      </c>
      <c r="AR90" s="38" t="s">
        <v>501</v>
      </c>
      <c r="AS90" s="37">
        <v>0</v>
      </c>
      <c r="AT90" s="39" t="s">
        <v>84</v>
      </c>
      <c r="AU90" s="39" t="s">
        <v>84</v>
      </c>
      <c r="AV90" s="39" t="s">
        <v>502</v>
      </c>
    </row>
    <row r="91" spans="1:48" ht="123.75">
      <c r="A91" s="20" t="s">
        <v>108</v>
      </c>
      <c r="B91" s="23" t="s">
        <v>73</v>
      </c>
      <c r="C91" s="17" t="s">
        <v>385</v>
      </c>
      <c r="D91" s="23" t="s">
        <v>386</v>
      </c>
      <c r="E91" s="36" t="s">
        <v>507</v>
      </c>
      <c r="F91" s="110" t="s">
        <v>6</v>
      </c>
      <c r="G91" s="33" t="s">
        <v>216</v>
      </c>
      <c r="H91" s="23" t="s">
        <v>496</v>
      </c>
      <c r="I91" s="23" t="s">
        <v>77</v>
      </c>
      <c r="J91" s="23" t="s">
        <v>77</v>
      </c>
      <c r="K91" s="45" t="s">
        <v>520</v>
      </c>
      <c r="L91" s="21" t="s">
        <v>6</v>
      </c>
      <c r="M91" s="33">
        <v>0.15</v>
      </c>
      <c r="N91" s="19" t="s">
        <v>521</v>
      </c>
      <c r="O91" s="19" t="s">
        <v>522</v>
      </c>
      <c r="P91" s="139"/>
      <c r="Q91" s="140"/>
      <c r="R91" s="140"/>
      <c r="S91" s="140"/>
      <c r="T91" s="140"/>
      <c r="U91" s="140"/>
      <c r="V91" s="160"/>
      <c r="W91" s="140"/>
      <c r="X91" s="140"/>
      <c r="Y91" s="140"/>
      <c r="Z91" s="159">
        <v>0.5</v>
      </c>
      <c r="AA91" s="140"/>
      <c r="AB91" s="140"/>
      <c r="AC91" s="140"/>
      <c r="AD91" s="160"/>
      <c r="AE91" s="140"/>
      <c r="AF91" s="140"/>
      <c r="AG91" s="140"/>
      <c r="AH91" s="140"/>
      <c r="AI91" s="140"/>
      <c r="AJ91" s="140"/>
      <c r="AK91" s="140"/>
      <c r="AL91" s="159">
        <v>0.5</v>
      </c>
      <c r="AM91" s="140"/>
      <c r="AN91" s="137">
        <v>1</v>
      </c>
      <c r="AO91" s="138">
        <v>46082</v>
      </c>
      <c r="AP91" s="138">
        <v>46387</v>
      </c>
      <c r="AQ91" s="38" t="s">
        <v>523</v>
      </c>
      <c r="AR91" s="38" t="s">
        <v>501</v>
      </c>
      <c r="AS91" s="37">
        <v>0</v>
      </c>
      <c r="AT91" s="39" t="s">
        <v>84</v>
      </c>
      <c r="AU91" s="39" t="s">
        <v>84</v>
      </c>
      <c r="AV91" s="39" t="s">
        <v>502</v>
      </c>
    </row>
    <row r="92" spans="1:48" ht="78.75">
      <c r="A92" s="20" t="s">
        <v>108</v>
      </c>
      <c r="B92" s="23" t="s">
        <v>73</v>
      </c>
      <c r="C92" s="17" t="s">
        <v>385</v>
      </c>
      <c r="D92" s="17" t="s">
        <v>386</v>
      </c>
      <c r="E92" s="26" t="s">
        <v>507</v>
      </c>
      <c r="F92" s="110" t="s">
        <v>6</v>
      </c>
      <c r="G92" s="33" t="s">
        <v>216</v>
      </c>
      <c r="H92" s="23" t="s">
        <v>496</v>
      </c>
      <c r="I92" s="17" t="s">
        <v>77</v>
      </c>
      <c r="J92" s="17" t="s">
        <v>77</v>
      </c>
      <c r="K92" s="45" t="s">
        <v>524</v>
      </c>
      <c r="L92" s="21" t="s">
        <v>6</v>
      </c>
      <c r="M92" s="19">
        <v>0.04</v>
      </c>
      <c r="N92" s="19" t="s">
        <v>504</v>
      </c>
      <c r="O92" s="19" t="s">
        <v>505</v>
      </c>
      <c r="P92" s="154"/>
      <c r="Q92" s="154"/>
      <c r="R92" s="154"/>
      <c r="S92" s="154"/>
      <c r="T92" s="154"/>
      <c r="U92" s="154"/>
      <c r="V92" s="154"/>
      <c r="W92" s="154"/>
      <c r="X92" s="154"/>
      <c r="Y92" s="154"/>
      <c r="Z92" s="154"/>
      <c r="AA92" s="154"/>
      <c r="AB92" s="161">
        <v>0.5</v>
      </c>
      <c r="AC92" s="154"/>
      <c r="AD92" s="154"/>
      <c r="AE92" s="154"/>
      <c r="AF92" s="154"/>
      <c r="AG92" s="154"/>
      <c r="AH92" s="154"/>
      <c r="AI92" s="154"/>
      <c r="AJ92" s="161">
        <v>0.5</v>
      </c>
      <c r="AK92" s="154"/>
      <c r="AL92" s="154"/>
      <c r="AM92" s="154"/>
      <c r="AN92" s="155">
        <v>1</v>
      </c>
      <c r="AO92" s="156">
        <v>46174</v>
      </c>
      <c r="AP92" s="156">
        <v>46264</v>
      </c>
      <c r="AQ92" s="157" t="s">
        <v>525</v>
      </c>
      <c r="AR92" s="38" t="s">
        <v>501</v>
      </c>
      <c r="AS92" s="37">
        <v>0</v>
      </c>
      <c r="AT92" s="39" t="s">
        <v>84</v>
      </c>
      <c r="AU92" s="39" t="s">
        <v>84</v>
      </c>
      <c r="AV92" s="39" t="s">
        <v>502</v>
      </c>
    </row>
    <row r="93" spans="1:48" ht="78.75">
      <c r="A93" s="20" t="s">
        <v>108</v>
      </c>
      <c r="B93" s="23" t="s">
        <v>73</v>
      </c>
      <c r="C93" s="17" t="s">
        <v>385</v>
      </c>
      <c r="D93" s="17" t="s">
        <v>386</v>
      </c>
      <c r="E93" s="26" t="s">
        <v>507</v>
      </c>
      <c r="F93" s="110" t="s">
        <v>6</v>
      </c>
      <c r="G93" s="33" t="s">
        <v>216</v>
      </c>
      <c r="H93" s="23" t="s">
        <v>496</v>
      </c>
      <c r="I93" s="17" t="s">
        <v>77</v>
      </c>
      <c r="J93" s="17" t="s">
        <v>77</v>
      </c>
      <c r="K93" s="45" t="s">
        <v>526</v>
      </c>
      <c r="L93" s="21" t="s">
        <v>6</v>
      </c>
      <c r="M93" s="19">
        <v>0.05</v>
      </c>
      <c r="N93" s="19" t="s">
        <v>527</v>
      </c>
      <c r="O93" s="19" t="s">
        <v>528</v>
      </c>
      <c r="P93" s="136"/>
      <c r="Q93" s="136"/>
      <c r="R93" s="136"/>
      <c r="S93" s="136"/>
      <c r="T93" s="136"/>
      <c r="U93" s="136"/>
      <c r="V93" s="136"/>
      <c r="W93" s="136"/>
      <c r="X93" s="136"/>
      <c r="Y93" s="136"/>
      <c r="Z93" s="136"/>
      <c r="AA93" s="136"/>
      <c r="AB93" s="136"/>
      <c r="AC93" s="136"/>
      <c r="AD93" s="136"/>
      <c r="AE93" s="136"/>
      <c r="AF93" s="136"/>
      <c r="AG93" s="136"/>
      <c r="AH93" s="136"/>
      <c r="AI93" s="136"/>
      <c r="AJ93" s="136"/>
      <c r="AK93" s="136"/>
      <c r="AL93" s="136">
        <v>1</v>
      </c>
      <c r="AM93" s="136"/>
      <c r="AN93" s="137">
        <v>1</v>
      </c>
      <c r="AO93" s="138">
        <v>46357</v>
      </c>
      <c r="AP93" s="138">
        <v>46387</v>
      </c>
      <c r="AQ93" s="38" t="s">
        <v>529</v>
      </c>
      <c r="AR93" s="38" t="s">
        <v>501</v>
      </c>
      <c r="AS93" s="37">
        <v>0</v>
      </c>
      <c r="AT93" s="39" t="s">
        <v>84</v>
      </c>
      <c r="AU93" s="39" t="s">
        <v>84</v>
      </c>
      <c r="AV93" s="39" t="s">
        <v>502</v>
      </c>
    </row>
    <row r="94" spans="1:48" ht="78.75">
      <c r="A94" s="20" t="s">
        <v>108</v>
      </c>
      <c r="B94" s="23" t="s">
        <v>73</v>
      </c>
      <c r="C94" s="17" t="s">
        <v>385</v>
      </c>
      <c r="D94" s="17" t="s">
        <v>386</v>
      </c>
      <c r="E94" s="26" t="s">
        <v>507</v>
      </c>
      <c r="F94" s="110" t="s">
        <v>6</v>
      </c>
      <c r="G94" s="33" t="s">
        <v>216</v>
      </c>
      <c r="H94" s="23" t="s">
        <v>496</v>
      </c>
      <c r="I94" s="17" t="s">
        <v>77</v>
      </c>
      <c r="J94" s="17" t="s">
        <v>77</v>
      </c>
      <c r="K94" s="45" t="s">
        <v>530</v>
      </c>
      <c r="L94" s="21" t="s">
        <v>6</v>
      </c>
      <c r="M94" s="33">
        <v>0.05</v>
      </c>
      <c r="N94" s="19" t="s">
        <v>531</v>
      </c>
      <c r="O94" s="19" t="s">
        <v>532</v>
      </c>
      <c r="P94" s="136"/>
      <c r="Q94" s="136"/>
      <c r="R94" s="136"/>
      <c r="S94" s="136"/>
      <c r="T94" s="136"/>
      <c r="U94" s="136"/>
      <c r="V94" s="136">
        <v>0.5</v>
      </c>
      <c r="W94" s="136"/>
      <c r="X94" s="136"/>
      <c r="Y94" s="136"/>
      <c r="Z94" s="136"/>
      <c r="AA94" s="136"/>
      <c r="AB94" s="136"/>
      <c r="AC94" s="136"/>
      <c r="AD94" s="136"/>
      <c r="AE94" s="136"/>
      <c r="AF94" s="136"/>
      <c r="AG94" s="136"/>
      <c r="AH94" s="136">
        <v>0.5</v>
      </c>
      <c r="AI94" s="136"/>
      <c r="AJ94" s="136"/>
      <c r="AK94" s="136"/>
      <c r="AL94" s="136"/>
      <c r="AM94" s="136"/>
      <c r="AN94" s="137">
        <v>1</v>
      </c>
      <c r="AO94" s="138">
        <v>46113</v>
      </c>
      <c r="AP94" s="138">
        <v>46326</v>
      </c>
      <c r="AQ94" s="38" t="s">
        <v>533</v>
      </c>
      <c r="AR94" s="38" t="s">
        <v>501</v>
      </c>
      <c r="AS94" s="37">
        <v>0</v>
      </c>
      <c r="AT94" s="39" t="s">
        <v>84</v>
      </c>
      <c r="AU94" s="39" t="s">
        <v>84</v>
      </c>
      <c r="AV94" s="39" t="s">
        <v>502</v>
      </c>
    </row>
    <row r="95" spans="1:48" ht="78.75">
      <c r="A95" s="20" t="s">
        <v>108</v>
      </c>
      <c r="B95" s="23" t="s">
        <v>73</v>
      </c>
      <c r="C95" s="17" t="s">
        <v>385</v>
      </c>
      <c r="D95" s="17" t="s">
        <v>386</v>
      </c>
      <c r="E95" s="26" t="s">
        <v>507</v>
      </c>
      <c r="F95" s="110" t="s">
        <v>6</v>
      </c>
      <c r="G95" s="33" t="s">
        <v>216</v>
      </c>
      <c r="H95" s="23" t="s">
        <v>496</v>
      </c>
      <c r="I95" s="17" t="s">
        <v>77</v>
      </c>
      <c r="J95" s="17" t="s">
        <v>77</v>
      </c>
      <c r="K95" s="45" t="s">
        <v>534</v>
      </c>
      <c r="L95" s="21" t="s">
        <v>6</v>
      </c>
      <c r="M95" s="33">
        <v>0.08</v>
      </c>
      <c r="N95" s="19" t="s">
        <v>535</v>
      </c>
      <c r="O95" s="19" t="s">
        <v>536</v>
      </c>
      <c r="P95" s="154"/>
      <c r="Q95" s="154"/>
      <c r="R95" s="154"/>
      <c r="S95" s="154"/>
      <c r="T95" s="154"/>
      <c r="U95" s="154"/>
      <c r="V95" s="154"/>
      <c r="W95" s="154"/>
      <c r="X95" s="154"/>
      <c r="Y95" s="154"/>
      <c r="Z95" s="161">
        <v>0.5</v>
      </c>
      <c r="AA95" s="154"/>
      <c r="AB95" s="154"/>
      <c r="AC95" s="154"/>
      <c r="AD95" s="154"/>
      <c r="AE95" s="154"/>
      <c r="AF95" s="154"/>
      <c r="AG95" s="154"/>
      <c r="AH95" s="154"/>
      <c r="AI95" s="154"/>
      <c r="AJ95" s="154"/>
      <c r="AK95" s="154"/>
      <c r="AL95" s="161">
        <v>0.5</v>
      </c>
      <c r="AM95" s="154"/>
      <c r="AN95" s="155">
        <v>1</v>
      </c>
      <c r="AO95" s="156">
        <v>46113</v>
      </c>
      <c r="AP95" s="156">
        <v>46326</v>
      </c>
      <c r="AQ95" s="157" t="s">
        <v>537</v>
      </c>
      <c r="AR95" s="38" t="s">
        <v>501</v>
      </c>
      <c r="AS95" s="37">
        <v>0</v>
      </c>
      <c r="AT95" s="39" t="s">
        <v>84</v>
      </c>
      <c r="AU95" s="39" t="s">
        <v>84</v>
      </c>
      <c r="AV95" s="39" t="s">
        <v>502</v>
      </c>
    </row>
    <row r="96" spans="1:48" ht="101.25">
      <c r="A96" s="24" t="s">
        <v>108</v>
      </c>
      <c r="B96" s="23" t="s">
        <v>73</v>
      </c>
      <c r="C96" s="17" t="s">
        <v>385</v>
      </c>
      <c r="D96" s="17" t="s">
        <v>386</v>
      </c>
      <c r="E96" s="36" t="s">
        <v>185</v>
      </c>
      <c r="F96" s="26" t="s">
        <v>113</v>
      </c>
      <c r="G96" s="141" t="s">
        <v>216</v>
      </c>
      <c r="H96" s="23" t="s">
        <v>538</v>
      </c>
      <c r="I96" s="20" t="s">
        <v>140</v>
      </c>
      <c r="J96" s="162" t="s">
        <v>152</v>
      </c>
      <c r="K96" s="23" t="s">
        <v>539</v>
      </c>
      <c r="L96" s="21" t="s">
        <v>6</v>
      </c>
      <c r="M96" s="142">
        <v>0.03</v>
      </c>
      <c r="N96" s="19" t="s">
        <v>540</v>
      </c>
      <c r="O96" s="19" t="s">
        <v>541</v>
      </c>
      <c r="P96" s="137"/>
      <c r="Q96" s="137"/>
      <c r="R96" s="137"/>
      <c r="S96" s="137"/>
      <c r="T96" s="137">
        <v>0.25</v>
      </c>
      <c r="U96" s="137"/>
      <c r="V96" s="137"/>
      <c r="W96" s="137"/>
      <c r="X96" s="137"/>
      <c r="Y96" s="137"/>
      <c r="Z96" s="137">
        <v>0.25</v>
      </c>
      <c r="AA96" s="137"/>
      <c r="AB96" s="137"/>
      <c r="AC96" s="137"/>
      <c r="AD96" s="137"/>
      <c r="AE96" s="137"/>
      <c r="AF96" s="137">
        <v>0.25</v>
      </c>
      <c r="AG96" s="137"/>
      <c r="AH96" s="137"/>
      <c r="AI96" s="137"/>
      <c r="AJ96" s="137"/>
      <c r="AK96" s="137"/>
      <c r="AL96" s="137">
        <v>0.25</v>
      </c>
      <c r="AM96" s="137"/>
      <c r="AN96" s="143">
        <f t="shared" ref="AN96" si="9">+P96+R96+T96+V96+X96+Z96+AB96+AD96+AF96+AH96+AJ96+AL96</f>
        <v>1</v>
      </c>
      <c r="AO96" s="30">
        <v>46082</v>
      </c>
      <c r="AP96" s="30">
        <v>46387</v>
      </c>
      <c r="AQ96" s="38" t="s">
        <v>542</v>
      </c>
      <c r="AR96" s="38" t="s">
        <v>501</v>
      </c>
      <c r="AS96" s="37">
        <v>0</v>
      </c>
      <c r="AT96" s="36" t="s">
        <v>84</v>
      </c>
      <c r="AU96" s="36" t="s">
        <v>84</v>
      </c>
      <c r="AV96" s="38" t="s">
        <v>501</v>
      </c>
    </row>
    <row r="97" spans="1:48">
      <c r="A97" s="1"/>
      <c r="B97" s="1"/>
      <c r="C97" s="1"/>
      <c r="D97" s="1"/>
      <c r="G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row>
    <row r="98" spans="1:48">
      <c r="A98" s="183"/>
      <c r="B98" s="184"/>
      <c r="C98" s="185"/>
      <c r="D98" s="185"/>
      <c r="E98" s="186"/>
      <c r="F98" s="187"/>
      <c r="G98" s="188"/>
      <c r="H98" s="184"/>
      <c r="I98" s="189"/>
      <c r="J98" s="190"/>
      <c r="K98" s="184"/>
      <c r="L98" s="191"/>
      <c r="M98" s="192"/>
      <c r="N98" s="193"/>
      <c r="O98" s="193"/>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5"/>
      <c r="AO98" s="196"/>
      <c r="AP98" s="196"/>
      <c r="AQ98" s="197"/>
      <c r="AR98" s="197"/>
      <c r="AS98" s="198"/>
      <c r="AT98" s="186"/>
      <c r="AU98" s="186"/>
      <c r="AV98" s="197"/>
    </row>
    <row r="100" spans="1:48" ht="15" customHeight="1">
      <c r="A100" s="203" t="s">
        <v>543</v>
      </c>
      <c r="B100" s="203"/>
      <c r="C100" s="203"/>
      <c r="D100" s="203"/>
      <c r="E100" s="203"/>
    </row>
    <row r="101" spans="1:48" ht="36.75" customHeight="1">
      <c r="A101" s="152" t="s">
        <v>544</v>
      </c>
      <c r="B101" s="152" t="s">
        <v>545</v>
      </c>
      <c r="C101" s="152" t="s">
        <v>546</v>
      </c>
      <c r="D101" s="152" t="s">
        <v>547</v>
      </c>
      <c r="E101" s="152" t="s">
        <v>548</v>
      </c>
    </row>
    <row r="102" spans="1:48" ht="44.25" customHeight="1">
      <c r="A102" s="172">
        <v>1</v>
      </c>
      <c r="B102" s="173">
        <v>46027</v>
      </c>
      <c r="C102" s="174" t="s">
        <v>549</v>
      </c>
      <c r="D102" s="174" t="s">
        <v>550</v>
      </c>
      <c r="E102" s="174" t="s">
        <v>551</v>
      </c>
    </row>
    <row r="103" spans="1:48" ht="84" customHeight="1">
      <c r="A103" s="172">
        <v>2</v>
      </c>
      <c r="B103" s="173">
        <v>46085</v>
      </c>
      <c r="C103" s="174" t="s">
        <v>552</v>
      </c>
      <c r="D103" s="174" t="s">
        <v>553</v>
      </c>
      <c r="E103" s="174" t="s">
        <v>551</v>
      </c>
    </row>
    <row r="104" spans="1:48" ht="67.5">
      <c r="A104" s="172">
        <v>3</v>
      </c>
      <c r="B104" s="173">
        <v>46195</v>
      </c>
      <c r="C104" s="174" t="s">
        <v>554</v>
      </c>
      <c r="D104" s="174" t="s">
        <v>555</v>
      </c>
      <c r="E104" s="174" t="s">
        <v>551</v>
      </c>
    </row>
  </sheetData>
  <dataConsolidate/>
  <mergeCells count="44">
    <mergeCell ref="AS6:AS8"/>
    <mergeCell ref="E6:E8"/>
    <mergeCell ref="F6:F8"/>
    <mergeCell ref="L6:L8"/>
    <mergeCell ref="O6:O8"/>
    <mergeCell ref="N6:N8"/>
    <mergeCell ref="I6:I8"/>
    <mergeCell ref="J6:J8"/>
    <mergeCell ref="AO6:AO8"/>
    <mergeCell ref="AN6:AN8"/>
    <mergeCell ref="H6:H8"/>
    <mergeCell ref="K6:K8"/>
    <mergeCell ref="M6:M8"/>
    <mergeCell ref="P6:AM6"/>
    <mergeCell ref="P7:Q7"/>
    <mergeCell ref="AH7:AI7"/>
    <mergeCell ref="AD7:AE7"/>
    <mergeCell ref="AF7:AG7"/>
    <mergeCell ref="AB7:AC7"/>
    <mergeCell ref="M4:O4"/>
    <mergeCell ref="P4:V4"/>
    <mergeCell ref="R7:S7"/>
    <mergeCell ref="T7:U7"/>
    <mergeCell ref="A1:C2"/>
    <mergeCell ref="A6:A8"/>
    <mergeCell ref="B6:B8"/>
    <mergeCell ref="C6:C8"/>
    <mergeCell ref="D6:D8"/>
    <mergeCell ref="A100:E100"/>
    <mergeCell ref="AU6:AU8"/>
    <mergeCell ref="AV6:AV8"/>
    <mergeCell ref="AU1:AV2"/>
    <mergeCell ref="AT6:AT8"/>
    <mergeCell ref="AP6:AP8"/>
    <mergeCell ref="D1:AT1"/>
    <mergeCell ref="D2:AT2"/>
    <mergeCell ref="V7:W7"/>
    <mergeCell ref="AJ7:AK7"/>
    <mergeCell ref="AL7:AM7"/>
    <mergeCell ref="G6:G8"/>
    <mergeCell ref="AQ6:AQ8"/>
    <mergeCell ref="AR6:AR8"/>
    <mergeCell ref="X7:Y7"/>
    <mergeCell ref="Z7:AA7"/>
  </mergeCells>
  <dataValidations count="2">
    <dataValidation allowBlank="1" showInputMessage="1" showErrorMessage="1" prompt="Describir el alcance de la tarea. En este sentido se deben detallar  los principales aspectos que permitirán tener claro lo que deben realizar, los entregables y los resultados esperados. " sqref="K64622:L64622 K64612:L64613" xr:uid="{00000000-0002-0000-0000-000000000000}"/>
    <dataValidation allowBlank="1" showInputMessage="1" showErrorMessage="1" prompt="Son los hitos o grandes actividades a ejecutar en el plan de acción y que se pueden medir en tiempo de ejecución, producto o entregables._x000a__x000a_Nota: formular en infinitivo" sqref="H64622:J64622 H64612:J64613" xr:uid="{00000000-0002-0000-0000-000001000000}"/>
  </dataValidations>
  <printOptions horizontalCentered="1" verticalCentered="1"/>
  <pageMargins left="0.27559055118110237" right="0.19685039370078741" top="0.19685039370078741" bottom="0.19685039370078741" header="0" footer="0"/>
  <pageSetup paperSize="198" scale="19" fitToHeight="2"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3:B17"/>
  <sheetViews>
    <sheetView workbookViewId="0">
      <selection activeCell="B32" sqref="B32"/>
    </sheetView>
  </sheetViews>
  <sheetFormatPr defaultColWidth="11.42578125" defaultRowHeight="15"/>
  <cols>
    <col min="1" max="1" width="53" bestFit="1" customWidth="1"/>
    <col min="2" max="2" width="19.28515625" bestFit="1" customWidth="1"/>
  </cols>
  <sheetData>
    <row r="3" spans="1:2">
      <c r="A3" s="108" t="s">
        <v>556</v>
      </c>
      <c r="B3" t="s">
        <v>557</v>
      </c>
    </row>
    <row r="4" spans="1:2">
      <c r="A4" s="109" t="s">
        <v>147</v>
      </c>
      <c r="B4">
        <v>4</v>
      </c>
    </row>
    <row r="5" spans="1:2">
      <c r="A5" s="109" t="s">
        <v>471</v>
      </c>
      <c r="B5">
        <v>3</v>
      </c>
    </row>
    <row r="6" spans="1:2">
      <c r="A6" s="109" t="s">
        <v>204</v>
      </c>
      <c r="B6">
        <v>2</v>
      </c>
    </row>
    <row r="7" spans="1:2">
      <c r="A7" s="109" t="s">
        <v>222</v>
      </c>
      <c r="B7">
        <v>5</v>
      </c>
    </row>
    <row r="8" spans="1:2">
      <c r="A8" s="109" t="s">
        <v>488</v>
      </c>
      <c r="B8">
        <v>3</v>
      </c>
    </row>
    <row r="9" spans="1:2">
      <c r="A9" s="109" t="s">
        <v>258</v>
      </c>
      <c r="B9">
        <v>9</v>
      </c>
    </row>
    <row r="10" spans="1:2">
      <c r="A10" s="109" t="s">
        <v>435</v>
      </c>
      <c r="B10">
        <v>7</v>
      </c>
    </row>
    <row r="11" spans="1:2">
      <c r="A11" s="109" t="s">
        <v>83</v>
      </c>
      <c r="B11">
        <v>9</v>
      </c>
    </row>
    <row r="12" spans="1:2">
      <c r="A12" s="109" t="s">
        <v>501</v>
      </c>
      <c r="B12">
        <v>11</v>
      </c>
    </row>
    <row r="13" spans="1:2">
      <c r="A13" s="109" t="s">
        <v>303</v>
      </c>
      <c r="B13">
        <v>17</v>
      </c>
    </row>
    <row r="14" spans="1:2">
      <c r="A14" s="109" t="s">
        <v>121</v>
      </c>
      <c r="B14">
        <v>6</v>
      </c>
    </row>
    <row r="15" spans="1:2">
      <c r="A15" s="109" t="s">
        <v>411</v>
      </c>
      <c r="B15">
        <v>5</v>
      </c>
    </row>
    <row r="16" spans="1:2">
      <c r="A16" s="109" t="s">
        <v>170</v>
      </c>
      <c r="B16">
        <v>6</v>
      </c>
    </row>
    <row r="17" spans="1:2">
      <c r="A17" s="109" t="s">
        <v>558</v>
      </c>
      <c r="B17">
        <v>87</v>
      </c>
    </row>
  </sheetData>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C000"/>
  </sheetPr>
  <dimension ref="A1:G15"/>
  <sheetViews>
    <sheetView workbookViewId="0">
      <selection activeCell="C26" sqref="C26"/>
    </sheetView>
  </sheetViews>
  <sheetFormatPr defaultColWidth="11.42578125" defaultRowHeight="15"/>
  <cols>
    <col min="1" max="1" width="49.85546875" customWidth="1"/>
    <col min="2" max="2" width="12.28515625" style="165" customWidth="1"/>
  </cols>
  <sheetData>
    <row r="1" spans="1:7" ht="36" customHeight="1">
      <c r="A1" s="166" t="s">
        <v>559</v>
      </c>
      <c r="B1" s="166" t="s">
        <v>560</v>
      </c>
      <c r="E1">
        <v>103</v>
      </c>
      <c r="F1">
        <v>81</v>
      </c>
      <c r="G1">
        <f>+E1-F1</f>
        <v>22</v>
      </c>
    </row>
    <row r="2" spans="1:7">
      <c r="A2" s="168" t="s">
        <v>147</v>
      </c>
      <c r="B2" s="169">
        <v>4</v>
      </c>
      <c r="E2" s="170"/>
      <c r="F2" s="171"/>
    </row>
    <row r="3" spans="1:7">
      <c r="A3" s="168" t="s">
        <v>204</v>
      </c>
      <c r="B3" s="169">
        <v>2</v>
      </c>
    </row>
    <row r="4" spans="1:7">
      <c r="A4" s="168" t="s">
        <v>222</v>
      </c>
      <c r="B4" s="169">
        <v>5</v>
      </c>
    </row>
    <row r="5" spans="1:7">
      <c r="A5" s="168" t="s">
        <v>258</v>
      </c>
      <c r="B5" s="169">
        <v>9</v>
      </c>
    </row>
    <row r="6" spans="1:7">
      <c r="A6" s="168" t="s">
        <v>435</v>
      </c>
      <c r="B6" s="169">
        <v>7</v>
      </c>
    </row>
    <row r="7" spans="1:7">
      <c r="A7" s="168" t="s">
        <v>83</v>
      </c>
      <c r="B7" s="169">
        <v>9</v>
      </c>
    </row>
    <row r="8" spans="1:7">
      <c r="A8" s="168" t="s">
        <v>501</v>
      </c>
      <c r="B8" s="169">
        <v>11</v>
      </c>
    </row>
    <row r="9" spans="1:7">
      <c r="A9" s="168" t="s">
        <v>303</v>
      </c>
      <c r="B9" s="169">
        <v>17</v>
      </c>
    </row>
    <row r="10" spans="1:7">
      <c r="A10" s="168" t="s">
        <v>121</v>
      </c>
      <c r="B10" s="169">
        <v>6</v>
      </c>
    </row>
    <row r="11" spans="1:7">
      <c r="A11" s="168" t="s">
        <v>411</v>
      </c>
      <c r="B11" s="169">
        <v>5</v>
      </c>
    </row>
    <row r="12" spans="1:7">
      <c r="A12" s="168" t="s">
        <v>170</v>
      </c>
      <c r="B12" s="169">
        <v>6</v>
      </c>
    </row>
    <row r="13" spans="1:7">
      <c r="A13" s="168" t="s">
        <v>488</v>
      </c>
      <c r="B13" s="169">
        <v>3</v>
      </c>
    </row>
    <row r="14" spans="1:7">
      <c r="A14" s="168" t="s">
        <v>471</v>
      </c>
      <c r="B14" s="169">
        <v>3</v>
      </c>
    </row>
    <row r="15" spans="1:7" ht="15.75">
      <c r="A15" s="167" t="s">
        <v>558</v>
      </c>
      <c r="B15" s="167">
        <f>SUM(B2:B14)</f>
        <v>87</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pageSetUpPr fitToPage="1"/>
  </sheetPr>
  <dimension ref="A1:D88"/>
  <sheetViews>
    <sheetView topLeftCell="A82" zoomScale="98" zoomScaleNormal="98" zoomScaleSheetLayoutView="80" workbookViewId="0">
      <selection activeCell="A83" sqref="A83:C85"/>
    </sheetView>
  </sheetViews>
  <sheetFormatPr defaultColWidth="11.42578125" defaultRowHeight="14.25"/>
  <cols>
    <col min="1" max="1" width="39.28515625" style="1" customWidth="1"/>
    <col min="2" max="2" width="21.28515625" style="3" customWidth="1"/>
    <col min="3" max="3" width="45.42578125" style="3" customWidth="1"/>
    <col min="4" max="4" width="18.85546875" style="49" customWidth="1"/>
    <col min="5" max="16384" width="11.42578125" style="1"/>
  </cols>
  <sheetData>
    <row r="1" spans="1:4" s="13" customFormat="1" ht="47.25" customHeight="1">
      <c r="A1" s="107" t="s">
        <v>18</v>
      </c>
      <c r="B1" s="62" t="s">
        <v>21</v>
      </c>
      <c r="C1" s="62" t="s">
        <v>22</v>
      </c>
      <c r="D1" s="107" t="s">
        <v>28</v>
      </c>
    </row>
    <row r="2" spans="1:4" ht="69.75" customHeight="1">
      <c r="A2" s="90" t="s">
        <v>561</v>
      </c>
      <c r="B2" s="94" t="s">
        <v>80</v>
      </c>
      <c r="C2" s="94" t="s">
        <v>81</v>
      </c>
      <c r="D2" s="95" t="s">
        <v>83</v>
      </c>
    </row>
    <row r="3" spans="1:4" ht="50.25" customHeight="1">
      <c r="A3" s="90" t="s">
        <v>87</v>
      </c>
      <c r="B3" s="94" t="s">
        <v>88</v>
      </c>
      <c r="C3" s="94" t="s">
        <v>89</v>
      </c>
      <c r="D3" s="95" t="s">
        <v>83</v>
      </c>
    </row>
    <row r="4" spans="1:4" ht="48.75" customHeight="1">
      <c r="A4" s="90" t="s">
        <v>91</v>
      </c>
      <c r="B4" s="94" t="s">
        <v>92</v>
      </c>
      <c r="C4" s="94" t="s">
        <v>93</v>
      </c>
      <c r="D4" s="95" t="s">
        <v>83</v>
      </c>
    </row>
    <row r="5" spans="1:4" ht="60" customHeight="1">
      <c r="A5" s="90" t="s">
        <v>96</v>
      </c>
      <c r="B5" s="94" t="s">
        <v>97</v>
      </c>
      <c r="C5" s="94" t="s">
        <v>98</v>
      </c>
      <c r="D5" s="95" t="s">
        <v>83</v>
      </c>
    </row>
    <row r="6" spans="1:4" ht="55.5" customHeight="1">
      <c r="A6" s="90" t="s">
        <v>562</v>
      </c>
      <c r="B6" s="94" t="s">
        <v>101</v>
      </c>
      <c r="C6" s="94" t="s">
        <v>102</v>
      </c>
      <c r="D6" s="95" t="s">
        <v>83</v>
      </c>
    </row>
    <row r="7" spans="1:4" ht="24" customHeight="1">
      <c r="A7" s="90" t="s">
        <v>104</v>
      </c>
      <c r="B7" s="94" t="s">
        <v>105</v>
      </c>
      <c r="C7" s="94" t="s">
        <v>106</v>
      </c>
      <c r="D7" s="95" t="s">
        <v>83</v>
      </c>
    </row>
    <row r="8" spans="1:4" ht="33.75">
      <c r="A8" s="21" t="s">
        <v>117</v>
      </c>
      <c r="B8" s="19" t="s">
        <v>118</v>
      </c>
      <c r="C8" s="19" t="s">
        <v>119</v>
      </c>
      <c r="D8" s="26" t="s">
        <v>121</v>
      </c>
    </row>
    <row r="9" spans="1:4" ht="33.75">
      <c r="A9" s="21" t="s">
        <v>123</v>
      </c>
      <c r="B9" s="19" t="s">
        <v>124</v>
      </c>
      <c r="C9" s="19" t="s">
        <v>125</v>
      </c>
      <c r="D9" s="26" t="s">
        <v>121</v>
      </c>
    </row>
    <row r="10" spans="1:4" ht="45">
      <c r="A10" s="21" t="s">
        <v>126</v>
      </c>
      <c r="B10" s="19" t="s">
        <v>127</v>
      </c>
      <c r="C10" s="19" t="s">
        <v>128</v>
      </c>
      <c r="D10" s="26" t="s">
        <v>121</v>
      </c>
    </row>
    <row r="11" spans="1:4" ht="33.75">
      <c r="A11" s="21" t="s">
        <v>129</v>
      </c>
      <c r="B11" s="19" t="s">
        <v>130</v>
      </c>
      <c r="C11" s="19" t="s">
        <v>131</v>
      </c>
      <c r="D11" s="26" t="s">
        <v>121</v>
      </c>
    </row>
    <row r="12" spans="1:4" ht="22.5">
      <c r="A12" s="21" t="s">
        <v>133</v>
      </c>
      <c r="B12" s="19" t="s">
        <v>134</v>
      </c>
      <c r="C12" s="19" t="s">
        <v>135</v>
      </c>
      <c r="D12" s="26" t="s">
        <v>121</v>
      </c>
    </row>
    <row r="13" spans="1:4" ht="90" customHeight="1">
      <c r="A13" s="60" t="s">
        <v>142</v>
      </c>
      <c r="B13" s="57" t="s">
        <v>143</v>
      </c>
      <c r="C13" s="57" t="s">
        <v>144</v>
      </c>
      <c r="D13" s="58" t="s">
        <v>147</v>
      </c>
    </row>
    <row r="14" spans="1:4" ht="101.25" customHeight="1">
      <c r="A14" s="61" t="s">
        <v>153</v>
      </c>
      <c r="B14" s="57" t="s">
        <v>154</v>
      </c>
      <c r="C14" s="57" t="s">
        <v>155</v>
      </c>
      <c r="D14" s="59" t="s">
        <v>147</v>
      </c>
    </row>
    <row r="15" spans="1:4" ht="52.5" customHeight="1">
      <c r="A15" s="65" t="s">
        <v>158</v>
      </c>
      <c r="B15" s="94" t="s">
        <v>159</v>
      </c>
      <c r="C15" s="94" t="s">
        <v>160</v>
      </c>
      <c r="D15" s="95" t="s">
        <v>83</v>
      </c>
    </row>
    <row r="16" spans="1:4" ht="51.75" customHeight="1">
      <c r="A16" s="23" t="s">
        <v>166</v>
      </c>
      <c r="B16" s="19" t="s">
        <v>167</v>
      </c>
      <c r="C16" s="19" t="s">
        <v>168</v>
      </c>
      <c r="D16" s="26" t="s">
        <v>170</v>
      </c>
    </row>
    <row r="17" spans="1:4" ht="62.25" customHeight="1">
      <c r="A17" s="23" t="s">
        <v>173</v>
      </c>
      <c r="B17" s="19" t="s">
        <v>174</v>
      </c>
      <c r="C17" s="19" t="s">
        <v>175</v>
      </c>
      <c r="D17" s="26" t="s">
        <v>170</v>
      </c>
    </row>
    <row r="18" spans="1:4" ht="84" customHeight="1">
      <c r="A18" s="23" t="s">
        <v>177</v>
      </c>
      <c r="B18" s="19" t="s">
        <v>178</v>
      </c>
      <c r="C18" s="19" t="s">
        <v>179</v>
      </c>
      <c r="D18" s="26" t="s">
        <v>170</v>
      </c>
    </row>
    <row r="19" spans="1:4" ht="48" customHeight="1">
      <c r="A19" s="23" t="s">
        <v>181</v>
      </c>
      <c r="B19" s="19" t="s">
        <v>182</v>
      </c>
      <c r="C19" s="19" t="s">
        <v>183</v>
      </c>
      <c r="D19" s="26" t="s">
        <v>170</v>
      </c>
    </row>
    <row r="20" spans="1:4" ht="39" customHeight="1">
      <c r="A20" s="23" t="s">
        <v>186</v>
      </c>
      <c r="B20" s="19" t="s">
        <v>187</v>
      </c>
      <c r="C20" s="19" t="s">
        <v>188</v>
      </c>
      <c r="D20" s="26" t="s">
        <v>170</v>
      </c>
    </row>
    <row r="21" spans="1:4" ht="42" customHeight="1">
      <c r="A21" s="23" t="s">
        <v>190</v>
      </c>
      <c r="B21" s="19" t="s">
        <v>191</v>
      </c>
      <c r="C21" s="19" t="s">
        <v>192</v>
      </c>
      <c r="D21" s="26" t="s">
        <v>170</v>
      </c>
    </row>
    <row r="22" spans="1:4" ht="55.5" customHeight="1">
      <c r="A22" s="90" t="s">
        <v>194</v>
      </c>
      <c r="B22" s="94" t="s">
        <v>195</v>
      </c>
      <c r="C22" s="94" t="s">
        <v>196</v>
      </c>
      <c r="D22" s="95" t="s">
        <v>83</v>
      </c>
    </row>
    <row r="23" spans="1:4" ht="112.5" customHeight="1">
      <c r="A23" s="23" t="s">
        <v>200</v>
      </c>
      <c r="B23" s="19" t="s">
        <v>201</v>
      </c>
      <c r="C23" s="19" t="s">
        <v>202</v>
      </c>
      <c r="D23" s="26" t="s">
        <v>204</v>
      </c>
    </row>
    <row r="24" spans="1:4" ht="112.5" customHeight="1">
      <c r="A24" s="23" t="s">
        <v>206</v>
      </c>
      <c r="B24" s="19" t="s">
        <v>207</v>
      </c>
      <c r="C24" s="19" t="s">
        <v>208</v>
      </c>
      <c r="D24" s="26" t="s">
        <v>204</v>
      </c>
    </row>
    <row r="25" spans="1:4" ht="112.5" customHeight="1">
      <c r="A25" s="56" t="s">
        <v>211</v>
      </c>
      <c r="B25" s="57" t="s">
        <v>213</v>
      </c>
      <c r="C25" s="57" t="s">
        <v>214</v>
      </c>
      <c r="D25" s="59" t="s">
        <v>147</v>
      </c>
    </row>
    <row r="26" spans="1:4" ht="112.5" customHeight="1">
      <c r="A26" s="23" t="s">
        <v>218</v>
      </c>
      <c r="B26" s="19" t="s">
        <v>219</v>
      </c>
      <c r="C26" s="19" t="s">
        <v>220</v>
      </c>
      <c r="D26" s="36" t="s">
        <v>222</v>
      </c>
    </row>
    <row r="27" spans="1:4" ht="112.5" customHeight="1">
      <c r="A27" s="23" t="s">
        <v>223</v>
      </c>
      <c r="B27" s="19" t="s">
        <v>224</v>
      </c>
      <c r="C27" s="19" t="s">
        <v>225</v>
      </c>
      <c r="D27" s="36" t="s">
        <v>222</v>
      </c>
    </row>
    <row r="28" spans="1:4" ht="112.5" customHeight="1">
      <c r="A28" s="23" t="s">
        <v>227</v>
      </c>
      <c r="B28" s="19" t="s">
        <v>228</v>
      </c>
      <c r="C28" s="19" t="s">
        <v>229</v>
      </c>
      <c r="D28" s="36" t="s">
        <v>222</v>
      </c>
    </row>
    <row r="29" spans="1:4" ht="112.5" customHeight="1">
      <c r="A29" s="23" t="s">
        <v>230</v>
      </c>
      <c r="B29" s="19" t="s">
        <v>231</v>
      </c>
      <c r="C29" s="19" t="s">
        <v>232</v>
      </c>
      <c r="D29" s="36" t="s">
        <v>222</v>
      </c>
    </row>
    <row r="30" spans="1:4" ht="112.5" customHeight="1">
      <c r="A30" s="23" t="s">
        <v>233</v>
      </c>
      <c r="B30" s="19" t="s">
        <v>234</v>
      </c>
      <c r="C30" s="19" t="s">
        <v>235</v>
      </c>
      <c r="D30" s="36" t="s">
        <v>222</v>
      </c>
    </row>
    <row r="31" spans="1:4" ht="61.5" customHeight="1">
      <c r="A31" s="65" t="s">
        <v>238</v>
      </c>
      <c r="B31" s="94" t="s">
        <v>239</v>
      </c>
      <c r="C31" s="94" t="s">
        <v>240</v>
      </c>
      <c r="D31" s="95" t="s">
        <v>83</v>
      </c>
    </row>
    <row r="32" spans="1:4" ht="54.75" customHeight="1">
      <c r="A32" s="21" t="s">
        <v>243</v>
      </c>
      <c r="B32" s="19" t="s">
        <v>244</v>
      </c>
      <c r="C32" s="19" t="s">
        <v>245</v>
      </c>
      <c r="D32" s="26" t="s">
        <v>121</v>
      </c>
    </row>
    <row r="33" spans="1:4" ht="78.75" customHeight="1">
      <c r="A33" s="61" t="s">
        <v>246</v>
      </c>
      <c r="B33" s="57" t="s">
        <v>247</v>
      </c>
      <c r="C33" s="57" t="s">
        <v>248</v>
      </c>
      <c r="D33" s="59" t="s">
        <v>147</v>
      </c>
    </row>
    <row r="34" spans="1:4" ht="112.5" customHeight="1">
      <c r="A34" s="61" t="s">
        <v>253</v>
      </c>
      <c r="B34" s="57" t="s">
        <v>255</v>
      </c>
      <c r="C34" s="57" t="s">
        <v>256</v>
      </c>
      <c r="D34" s="58" t="s">
        <v>258</v>
      </c>
    </row>
    <row r="35" spans="1:4" ht="112.5" customHeight="1">
      <c r="A35" s="61" t="s">
        <v>260</v>
      </c>
      <c r="B35" s="57" t="s">
        <v>261</v>
      </c>
      <c r="C35" s="57" t="s">
        <v>262</v>
      </c>
      <c r="D35" s="58" t="s">
        <v>258</v>
      </c>
    </row>
    <row r="36" spans="1:4" ht="112.5" customHeight="1">
      <c r="A36" s="61" t="s">
        <v>264</v>
      </c>
      <c r="B36" s="57" t="s">
        <v>265</v>
      </c>
      <c r="C36" s="57" t="s">
        <v>266</v>
      </c>
      <c r="D36" s="58" t="s">
        <v>258</v>
      </c>
    </row>
    <row r="37" spans="1:4" ht="112.5" customHeight="1">
      <c r="A37" s="61" t="s">
        <v>268</v>
      </c>
      <c r="B37" s="57" t="s">
        <v>269</v>
      </c>
      <c r="C37" s="57" t="s">
        <v>270</v>
      </c>
      <c r="D37" s="58" t="s">
        <v>258</v>
      </c>
    </row>
    <row r="38" spans="1:4" ht="112.5" customHeight="1">
      <c r="A38" s="61" t="s">
        <v>272</v>
      </c>
      <c r="B38" s="57" t="s">
        <v>273</v>
      </c>
      <c r="C38" s="57" t="s">
        <v>274</v>
      </c>
      <c r="D38" s="58" t="s">
        <v>258</v>
      </c>
    </row>
    <row r="39" spans="1:4" ht="112.5" customHeight="1">
      <c r="A39" s="61" t="s">
        <v>278</v>
      </c>
      <c r="B39" s="57" t="s">
        <v>279</v>
      </c>
      <c r="C39" s="57" t="s">
        <v>280</v>
      </c>
      <c r="D39" s="58" t="s">
        <v>258</v>
      </c>
    </row>
    <row r="40" spans="1:4" ht="112.5" customHeight="1">
      <c r="A40" s="61" t="s">
        <v>282</v>
      </c>
      <c r="B40" s="57" t="s">
        <v>283</v>
      </c>
      <c r="C40" s="57" t="s">
        <v>284</v>
      </c>
      <c r="D40" s="58" t="s">
        <v>258</v>
      </c>
    </row>
    <row r="41" spans="1:4" ht="112.5" customHeight="1">
      <c r="A41" s="61" t="s">
        <v>286</v>
      </c>
      <c r="B41" s="57" t="s">
        <v>287</v>
      </c>
      <c r="C41" s="57" t="s">
        <v>288</v>
      </c>
      <c r="D41" s="58" t="s">
        <v>258</v>
      </c>
    </row>
    <row r="42" spans="1:4" ht="112.5" customHeight="1">
      <c r="A42" s="61" t="s">
        <v>290</v>
      </c>
      <c r="B42" s="57" t="s">
        <v>291</v>
      </c>
      <c r="C42" s="57" t="s">
        <v>292</v>
      </c>
      <c r="D42" s="58" t="s">
        <v>258</v>
      </c>
    </row>
    <row r="43" spans="1:4" ht="33.75" customHeight="1">
      <c r="A43" s="63" t="s">
        <v>299</v>
      </c>
      <c r="B43" s="67" t="s">
        <v>300</v>
      </c>
      <c r="C43" s="67" t="s">
        <v>301</v>
      </c>
      <c r="D43" s="26" t="s">
        <v>303</v>
      </c>
    </row>
    <row r="44" spans="1:4" ht="45" customHeight="1">
      <c r="A44" s="74" t="s">
        <v>309</v>
      </c>
      <c r="B44" s="75" t="s">
        <v>310</v>
      </c>
      <c r="C44" s="67" t="s">
        <v>311</v>
      </c>
      <c r="D44" s="26" t="s">
        <v>303</v>
      </c>
    </row>
    <row r="45" spans="1:4" ht="90" customHeight="1">
      <c r="A45" s="76" t="s">
        <v>317</v>
      </c>
      <c r="B45" s="75" t="s">
        <v>318</v>
      </c>
      <c r="C45" s="67" t="s">
        <v>319</v>
      </c>
      <c r="D45" s="26" t="s">
        <v>303</v>
      </c>
    </row>
    <row r="46" spans="1:4" ht="90" customHeight="1">
      <c r="A46" s="76" t="s">
        <v>325</v>
      </c>
      <c r="B46" s="75" t="s">
        <v>326</v>
      </c>
      <c r="C46" s="67" t="s">
        <v>327</v>
      </c>
      <c r="D46" s="26" t="s">
        <v>303</v>
      </c>
    </row>
    <row r="47" spans="1:4" ht="90" customHeight="1">
      <c r="A47" s="76" t="s">
        <v>331</v>
      </c>
      <c r="B47" s="75" t="s">
        <v>332</v>
      </c>
      <c r="C47" s="67" t="s">
        <v>333</v>
      </c>
      <c r="D47" s="26" t="s">
        <v>303</v>
      </c>
    </row>
    <row r="48" spans="1:4" ht="90" customHeight="1">
      <c r="A48" s="76" t="s">
        <v>336</v>
      </c>
      <c r="B48" s="75" t="s">
        <v>338</v>
      </c>
      <c r="C48" s="67" t="s">
        <v>339</v>
      </c>
      <c r="D48" s="26" t="s">
        <v>303</v>
      </c>
    </row>
    <row r="49" spans="1:4" ht="90" customHeight="1">
      <c r="A49" s="76" t="s">
        <v>342</v>
      </c>
      <c r="B49" s="75" t="s">
        <v>343</v>
      </c>
      <c r="C49" s="67" t="s">
        <v>344</v>
      </c>
      <c r="D49" s="26" t="s">
        <v>303</v>
      </c>
    </row>
    <row r="50" spans="1:4" ht="90" customHeight="1">
      <c r="A50" s="76" t="s">
        <v>348</v>
      </c>
      <c r="B50" s="75" t="s">
        <v>350</v>
      </c>
      <c r="C50" s="67" t="s">
        <v>351</v>
      </c>
      <c r="D50" s="26" t="s">
        <v>303</v>
      </c>
    </row>
    <row r="51" spans="1:4" ht="90" customHeight="1">
      <c r="A51" s="76" t="s">
        <v>355</v>
      </c>
      <c r="B51" s="75" t="s">
        <v>357</v>
      </c>
      <c r="C51" s="67" t="s">
        <v>358</v>
      </c>
      <c r="D51" s="26" t="s">
        <v>303</v>
      </c>
    </row>
    <row r="52" spans="1:4" ht="90" customHeight="1">
      <c r="A52" s="76" t="s">
        <v>361</v>
      </c>
      <c r="B52" s="75" t="s">
        <v>362</v>
      </c>
      <c r="C52" s="67" t="s">
        <v>363</v>
      </c>
      <c r="D52" s="26" t="s">
        <v>303</v>
      </c>
    </row>
    <row r="53" spans="1:4" ht="90" customHeight="1">
      <c r="A53" s="76" t="s">
        <v>369</v>
      </c>
      <c r="B53" s="75" t="s">
        <v>371</v>
      </c>
      <c r="C53" s="67" t="s">
        <v>372</v>
      </c>
      <c r="D53" s="26" t="s">
        <v>303</v>
      </c>
    </row>
    <row r="54" spans="1:4" ht="90" customHeight="1">
      <c r="A54" s="76" t="s">
        <v>375</v>
      </c>
      <c r="B54" s="75" t="s">
        <v>376</v>
      </c>
      <c r="C54" s="67" t="s">
        <v>377</v>
      </c>
      <c r="D54" s="26" t="s">
        <v>303</v>
      </c>
    </row>
    <row r="55" spans="1:4" ht="90" customHeight="1">
      <c r="A55" s="91" t="s">
        <v>382</v>
      </c>
      <c r="B55" s="92" t="s">
        <v>383</v>
      </c>
      <c r="C55" s="93" t="s">
        <v>384</v>
      </c>
      <c r="D55" s="26" t="s">
        <v>303</v>
      </c>
    </row>
    <row r="56" spans="1:4" ht="90" customHeight="1">
      <c r="A56" s="76" t="s">
        <v>389</v>
      </c>
      <c r="B56" s="89" t="s">
        <v>390</v>
      </c>
      <c r="C56" s="90" t="s">
        <v>391</v>
      </c>
      <c r="D56" s="26" t="s">
        <v>303</v>
      </c>
    </row>
    <row r="57" spans="1:4" ht="90" customHeight="1">
      <c r="A57" s="65" t="s">
        <v>395</v>
      </c>
      <c r="B57" s="94" t="s">
        <v>396</v>
      </c>
      <c r="C57" s="94" t="s">
        <v>397</v>
      </c>
      <c r="D57" s="26" t="s">
        <v>303</v>
      </c>
    </row>
    <row r="58" spans="1:4" ht="90" customHeight="1">
      <c r="A58" s="76" t="s">
        <v>398</v>
      </c>
      <c r="B58" s="75" t="s">
        <v>399</v>
      </c>
      <c r="C58" s="67" t="s">
        <v>400</v>
      </c>
      <c r="D58" s="26" t="s">
        <v>303</v>
      </c>
    </row>
    <row r="59" spans="1:4" ht="90" customHeight="1">
      <c r="A59" s="65" t="s">
        <v>402</v>
      </c>
      <c r="B59" s="94" t="s">
        <v>403</v>
      </c>
      <c r="C59" s="94" t="s">
        <v>404</v>
      </c>
      <c r="D59" s="26" t="s">
        <v>303</v>
      </c>
    </row>
    <row r="60" spans="1:4" ht="90" customHeight="1">
      <c r="A60" s="163" t="s">
        <v>497</v>
      </c>
      <c r="B60" s="57" t="s">
        <v>498</v>
      </c>
      <c r="C60" s="57" t="s">
        <v>499</v>
      </c>
      <c r="D60" s="98" t="s">
        <v>501</v>
      </c>
    </row>
    <row r="61" spans="1:4" ht="90" customHeight="1">
      <c r="A61" s="163" t="s">
        <v>503</v>
      </c>
      <c r="B61" s="57" t="s">
        <v>504</v>
      </c>
      <c r="C61" s="57" t="s">
        <v>505</v>
      </c>
      <c r="D61" s="98" t="s">
        <v>501</v>
      </c>
    </row>
    <row r="62" spans="1:4" ht="90" customHeight="1">
      <c r="A62" s="163" t="s">
        <v>508</v>
      </c>
      <c r="B62" s="57" t="s">
        <v>509</v>
      </c>
      <c r="C62" s="57" t="s">
        <v>510</v>
      </c>
      <c r="D62" s="98" t="s">
        <v>501</v>
      </c>
    </row>
    <row r="63" spans="1:4" ht="90" customHeight="1">
      <c r="A63" s="163" t="s">
        <v>512</v>
      </c>
      <c r="B63" s="57" t="s">
        <v>513</v>
      </c>
      <c r="C63" s="57" t="s">
        <v>514</v>
      </c>
      <c r="D63" s="98" t="s">
        <v>501</v>
      </c>
    </row>
    <row r="64" spans="1:4" ht="101.25" customHeight="1">
      <c r="A64" s="163" t="s">
        <v>516</v>
      </c>
      <c r="B64" s="57" t="s">
        <v>517</v>
      </c>
      <c r="C64" s="57" t="s">
        <v>518</v>
      </c>
      <c r="D64" s="98" t="s">
        <v>501</v>
      </c>
    </row>
    <row r="65" spans="1:4" ht="123.75" customHeight="1">
      <c r="A65" s="163" t="s">
        <v>520</v>
      </c>
      <c r="B65" s="57" t="s">
        <v>521</v>
      </c>
      <c r="C65" s="57" t="s">
        <v>522</v>
      </c>
      <c r="D65" s="98" t="s">
        <v>501</v>
      </c>
    </row>
    <row r="66" spans="1:4" ht="90" customHeight="1">
      <c r="A66" s="163" t="s">
        <v>524</v>
      </c>
      <c r="B66" s="57" t="s">
        <v>504</v>
      </c>
      <c r="C66" s="57" t="s">
        <v>505</v>
      </c>
      <c r="D66" s="98" t="s">
        <v>501</v>
      </c>
    </row>
    <row r="67" spans="1:4" ht="90" customHeight="1">
      <c r="A67" s="163" t="s">
        <v>526</v>
      </c>
      <c r="B67" s="57" t="s">
        <v>527</v>
      </c>
      <c r="C67" s="57" t="s">
        <v>528</v>
      </c>
      <c r="D67" s="98" t="s">
        <v>501</v>
      </c>
    </row>
    <row r="68" spans="1:4" ht="90" customHeight="1">
      <c r="A68" s="163" t="s">
        <v>530</v>
      </c>
      <c r="B68" s="57" t="s">
        <v>531</v>
      </c>
      <c r="C68" s="57" t="s">
        <v>532</v>
      </c>
      <c r="D68" s="98" t="s">
        <v>501</v>
      </c>
    </row>
    <row r="69" spans="1:4" ht="90" customHeight="1">
      <c r="A69" s="163" t="s">
        <v>534</v>
      </c>
      <c r="B69" s="57" t="s">
        <v>535</v>
      </c>
      <c r="C69" s="57" t="s">
        <v>536</v>
      </c>
      <c r="D69" s="98" t="s">
        <v>501</v>
      </c>
    </row>
    <row r="70" spans="1:4" ht="101.25" customHeight="1">
      <c r="A70" s="164" t="s">
        <v>539</v>
      </c>
      <c r="B70" s="57" t="s">
        <v>540</v>
      </c>
      <c r="C70" s="57" t="s">
        <v>541</v>
      </c>
      <c r="D70" s="98" t="s">
        <v>501</v>
      </c>
    </row>
    <row r="71" spans="1:4" ht="112.5" customHeight="1">
      <c r="A71" s="99" t="s">
        <v>407</v>
      </c>
      <c r="B71" s="94" t="s">
        <v>408</v>
      </c>
      <c r="C71" s="94" t="s">
        <v>409</v>
      </c>
      <c r="D71" s="95" t="s">
        <v>411</v>
      </c>
    </row>
    <row r="72" spans="1:4" ht="112.5" customHeight="1">
      <c r="A72" s="99" t="s">
        <v>414</v>
      </c>
      <c r="B72" s="94" t="s">
        <v>415</v>
      </c>
      <c r="C72" s="94" t="s">
        <v>416</v>
      </c>
      <c r="D72" s="95" t="s">
        <v>411</v>
      </c>
    </row>
    <row r="73" spans="1:4" ht="112.5" customHeight="1">
      <c r="A73" s="99" t="s">
        <v>419</v>
      </c>
      <c r="B73" s="94" t="s">
        <v>420</v>
      </c>
      <c r="C73" s="94" t="s">
        <v>421</v>
      </c>
      <c r="D73" s="95" t="s">
        <v>411</v>
      </c>
    </row>
    <row r="74" spans="1:4" ht="112.5" customHeight="1">
      <c r="A74" s="99" t="s">
        <v>422</v>
      </c>
      <c r="B74" s="94" t="s">
        <v>423</v>
      </c>
      <c r="C74" s="94" t="s">
        <v>424</v>
      </c>
      <c r="D74" s="95" t="s">
        <v>411</v>
      </c>
    </row>
    <row r="75" spans="1:4" ht="90" customHeight="1">
      <c r="A75" s="99" t="s">
        <v>426</v>
      </c>
      <c r="B75" s="94" t="s">
        <v>427</v>
      </c>
      <c r="C75" s="94" t="s">
        <v>428</v>
      </c>
      <c r="D75" s="95" t="s">
        <v>411</v>
      </c>
    </row>
    <row r="76" spans="1:4" ht="112.5" customHeight="1">
      <c r="A76" s="100" t="s">
        <v>431</v>
      </c>
      <c r="B76" s="97" t="s">
        <v>432</v>
      </c>
      <c r="C76" s="97" t="s">
        <v>433</v>
      </c>
      <c r="D76" s="101" t="s">
        <v>435</v>
      </c>
    </row>
    <row r="77" spans="1:4" ht="112.5" customHeight="1">
      <c r="A77" s="102" t="s">
        <v>439</v>
      </c>
      <c r="B77" s="103" t="s">
        <v>440</v>
      </c>
      <c r="C77" s="104" t="s">
        <v>441</v>
      </c>
      <c r="D77" s="101" t="s">
        <v>435</v>
      </c>
    </row>
    <row r="78" spans="1:4" ht="112.5" customHeight="1">
      <c r="A78" s="102" t="s">
        <v>444</v>
      </c>
      <c r="B78" s="105" t="s">
        <v>445</v>
      </c>
      <c r="C78" s="96" t="s">
        <v>446</v>
      </c>
      <c r="D78" s="101" t="s">
        <v>435</v>
      </c>
    </row>
    <row r="79" spans="1:4" ht="112.5" customHeight="1">
      <c r="A79" s="106" t="s">
        <v>449</v>
      </c>
      <c r="B79" s="103" t="s">
        <v>450</v>
      </c>
      <c r="C79" s="104" t="s">
        <v>451</v>
      </c>
      <c r="D79" s="101" t="s">
        <v>435</v>
      </c>
    </row>
    <row r="80" spans="1:4" ht="112.5" customHeight="1">
      <c r="A80" s="102" t="s">
        <v>453</v>
      </c>
      <c r="B80" s="105" t="s">
        <v>454</v>
      </c>
      <c r="C80" s="97" t="s">
        <v>455</v>
      </c>
      <c r="D80" s="101" t="s">
        <v>435</v>
      </c>
    </row>
    <row r="81" spans="1:4" ht="112.5" customHeight="1">
      <c r="A81" s="102" t="s">
        <v>563</v>
      </c>
      <c r="B81" s="97" t="s">
        <v>458</v>
      </c>
      <c r="C81" s="97" t="s">
        <v>459</v>
      </c>
      <c r="D81" s="101" t="s">
        <v>435</v>
      </c>
    </row>
    <row r="82" spans="1:4" ht="90" customHeight="1">
      <c r="A82" s="102" t="s">
        <v>463</v>
      </c>
      <c r="B82" s="94" t="s">
        <v>464</v>
      </c>
      <c r="C82" s="94" t="s">
        <v>465</v>
      </c>
      <c r="D82" s="101" t="s">
        <v>435</v>
      </c>
    </row>
    <row r="83" spans="1:4" ht="45">
      <c r="A83" s="202" t="s">
        <v>467</v>
      </c>
      <c r="B83" s="21" t="s">
        <v>468</v>
      </c>
      <c r="C83" s="21" t="s">
        <v>469</v>
      </c>
      <c r="D83" s="37" t="s">
        <v>471</v>
      </c>
    </row>
    <row r="84" spans="1:4" ht="33.75">
      <c r="A84" s="202" t="s">
        <v>475</v>
      </c>
      <c r="B84" s="21" t="s">
        <v>476</v>
      </c>
      <c r="C84" s="21" t="s">
        <v>477</v>
      </c>
      <c r="D84" s="37" t="s">
        <v>471</v>
      </c>
    </row>
    <row r="85" spans="1:4" ht="33.75">
      <c r="A85" s="202" t="s">
        <v>479</v>
      </c>
      <c r="B85" s="21" t="s">
        <v>480</v>
      </c>
      <c r="C85" s="21" t="s">
        <v>481</v>
      </c>
      <c r="D85" s="37" t="s">
        <v>471</v>
      </c>
    </row>
    <row r="86" spans="1:4" ht="90">
      <c r="A86" s="199" t="s">
        <v>484</v>
      </c>
      <c r="B86" s="21" t="s">
        <v>485</v>
      </c>
      <c r="C86" s="21" t="s">
        <v>486</v>
      </c>
      <c r="D86" s="37" t="s">
        <v>488</v>
      </c>
    </row>
    <row r="87" spans="1:4" ht="56.25">
      <c r="A87" s="199" t="s">
        <v>489</v>
      </c>
      <c r="B87" s="21" t="s">
        <v>485</v>
      </c>
      <c r="C87" s="21" t="s">
        <v>486</v>
      </c>
      <c r="D87" s="37" t="s">
        <v>488</v>
      </c>
    </row>
    <row r="88" spans="1:4" ht="67.5">
      <c r="A88" s="199" t="s">
        <v>491</v>
      </c>
      <c r="B88" s="21" t="s">
        <v>492</v>
      </c>
      <c r="C88" s="21" t="s">
        <v>493</v>
      </c>
      <c r="D88" s="37" t="s">
        <v>488</v>
      </c>
    </row>
  </sheetData>
  <autoFilter ref="A1:D82" xr:uid="{00000000-0009-0000-0000-000003000000}"/>
  <dataConsolidate/>
  <dataValidations count="1">
    <dataValidation allowBlank="1" showInputMessage="1" showErrorMessage="1" prompt="Describir el alcance de la tarea. En este sentido se deben detallar  los principales aspectos que permitirán tener claro lo que deben realizar, los entregables y los resultados esperados. " sqref="A64613 A64603:A64604" xr:uid="{00000000-0002-0000-0300-000000000000}"/>
  </dataValidations>
  <printOptions horizontalCentered="1" verticalCentered="1"/>
  <pageMargins left="0.27559055118110237" right="0.19685039370078741" top="0.19685039370078741" bottom="0.19685039370078741" header="0" footer="0"/>
  <pageSetup paperSize="198" scale="19" fitToHeight="2"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00000"/>
    <pageSetUpPr fitToPage="1"/>
  </sheetPr>
  <dimension ref="A1:G105"/>
  <sheetViews>
    <sheetView topLeftCell="C74" zoomScale="82" zoomScaleNormal="82" zoomScaleSheetLayoutView="80" workbookViewId="0">
      <selection activeCell="D75" sqref="D75:F77"/>
    </sheetView>
  </sheetViews>
  <sheetFormatPr defaultColWidth="11.42578125" defaultRowHeight="14.25"/>
  <cols>
    <col min="1" max="1" width="16" style="3" customWidth="1"/>
    <col min="2" max="2" width="15.42578125" style="3" customWidth="1"/>
    <col min="3" max="3" width="33.140625" style="1" customWidth="1"/>
    <col min="4" max="4" width="39.28515625" style="1" customWidth="1"/>
    <col min="5" max="5" width="21.28515625" style="3" customWidth="1"/>
    <col min="6" max="6" width="23.5703125" style="3" bestFit="1" customWidth="1"/>
    <col min="7" max="7" width="17.140625" style="49" bestFit="1" customWidth="1"/>
    <col min="8" max="16384" width="11.42578125" style="1"/>
  </cols>
  <sheetData>
    <row r="1" spans="1:7" s="13" customFormat="1" ht="24" customHeight="1">
      <c r="A1" s="206" t="s">
        <v>8</v>
      </c>
      <c r="B1" s="206" t="s">
        <v>9</v>
      </c>
      <c r="C1" s="206" t="s">
        <v>15</v>
      </c>
      <c r="D1" s="206" t="s">
        <v>18</v>
      </c>
      <c r="E1" s="222" t="s">
        <v>21</v>
      </c>
      <c r="F1" s="222" t="s">
        <v>22</v>
      </c>
      <c r="G1" s="204" t="s">
        <v>28</v>
      </c>
    </row>
    <row r="2" spans="1:7" ht="21.75" customHeight="1">
      <c r="A2" s="206"/>
      <c r="B2" s="206"/>
      <c r="C2" s="206"/>
      <c r="D2" s="206"/>
      <c r="E2" s="222"/>
      <c r="F2" s="222"/>
      <c r="G2" s="204"/>
    </row>
    <row r="3" spans="1:7" ht="25.5" customHeight="1">
      <c r="A3" s="206"/>
      <c r="B3" s="206"/>
      <c r="C3" s="206"/>
      <c r="D3" s="206"/>
      <c r="E3" s="222"/>
      <c r="F3" s="222"/>
      <c r="G3" s="204"/>
    </row>
    <row r="4" spans="1:7" ht="47.25" hidden="1" customHeight="1">
      <c r="A4" s="200" t="s">
        <v>8</v>
      </c>
      <c r="B4" s="200" t="s">
        <v>9</v>
      </c>
      <c r="C4" s="200" t="s">
        <v>47</v>
      </c>
      <c r="D4" s="200" t="s">
        <v>18</v>
      </c>
      <c r="E4" s="200" t="s">
        <v>21</v>
      </c>
      <c r="F4" s="200" t="s">
        <v>22</v>
      </c>
      <c r="G4" s="200" t="s">
        <v>28</v>
      </c>
    </row>
    <row r="5" spans="1:7" ht="69.75" customHeight="1">
      <c r="A5" s="17" t="s">
        <v>72</v>
      </c>
      <c r="B5" s="23" t="s">
        <v>73</v>
      </c>
      <c r="C5" s="20" t="s">
        <v>78</v>
      </c>
      <c r="D5" s="17" t="s">
        <v>79</v>
      </c>
      <c r="E5" s="19" t="s">
        <v>80</v>
      </c>
      <c r="F5" s="19" t="s">
        <v>81</v>
      </c>
      <c r="G5" s="26" t="s">
        <v>83</v>
      </c>
    </row>
    <row r="6" spans="1:7" ht="78.75" customHeight="1">
      <c r="A6" s="17" t="s">
        <v>72</v>
      </c>
      <c r="B6" s="23" t="s">
        <v>73</v>
      </c>
      <c r="C6" s="20" t="s">
        <v>78</v>
      </c>
      <c r="D6" s="17" t="s">
        <v>87</v>
      </c>
      <c r="E6" s="19" t="s">
        <v>88</v>
      </c>
      <c r="F6" s="19" t="s">
        <v>89</v>
      </c>
      <c r="G6" s="26" t="s">
        <v>83</v>
      </c>
    </row>
    <row r="7" spans="1:7" ht="78.75" customHeight="1">
      <c r="A7" s="17" t="s">
        <v>72</v>
      </c>
      <c r="B7" s="23" t="s">
        <v>73</v>
      </c>
      <c r="C7" s="20" t="s">
        <v>78</v>
      </c>
      <c r="D7" s="17" t="s">
        <v>91</v>
      </c>
      <c r="E7" s="19" t="s">
        <v>92</v>
      </c>
      <c r="F7" s="19" t="s">
        <v>93</v>
      </c>
      <c r="G7" s="26" t="s">
        <v>83</v>
      </c>
    </row>
    <row r="8" spans="1:7" ht="78.75" customHeight="1">
      <c r="A8" s="17" t="s">
        <v>72</v>
      </c>
      <c r="B8" s="23" t="s">
        <v>73</v>
      </c>
      <c r="C8" s="20" t="s">
        <v>78</v>
      </c>
      <c r="D8" s="17" t="s">
        <v>96</v>
      </c>
      <c r="E8" s="19" t="s">
        <v>97</v>
      </c>
      <c r="F8" s="19" t="s">
        <v>98</v>
      </c>
      <c r="G8" s="26" t="s">
        <v>83</v>
      </c>
    </row>
    <row r="9" spans="1:7" ht="78.75" customHeight="1">
      <c r="A9" s="17" t="s">
        <v>72</v>
      </c>
      <c r="B9" s="23" t="s">
        <v>73</v>
      </c>
      <c r="C9" s="20" t="s">
        <v>78</v>
      </c>
      <c r="D9" s="17" t="s">
        <v>100</v>
      </c>
      <c r="E9" s="19" t="s">
        <v>101</v>
      </c>
      <c r="F9" s="19" t="s">
        <v>102</v>
      </c>
      <c r="G9" s="26" t="s">
        <v>83</v>
      </c>
    </row>
    <row r="10" spans="1:7" ht="78.75" customHeight="1">
      <c r="A10" s="17" t="s">
        <v>72</v>
      </c>
      <c r="B10" s="23" t="s">
        <v>73</v>
      </c>
      <c r="C10" s="20" t="s">
        <v>78</v>
      </c>
      <c r="D10" s="17" t="s">
        <v>104</v>
      </c>
      <c r="E10" s="19" t="s">
        <v>105</v>
      </c>
      <c r="F10" s="19" t="s">
        <v>106</v>
      </c>
      <c r="G10" s="26" t="s">
        <v>83</v>
      </c>
    </row>
    <row r="11" spans="1:7" ht="90">
      <c r="A11" s="17" t="s">
        <v>108</v>
      </c>
      <c r="B11" s="17" t="s">
        <v>109</v>
      </c>
      <c r="C11" s="20" t="s">
        <v>114</v>
      </c>
      <c r="D11" s="21" t="s">
        <v>117</v>
      </c>
      <c r="E11" s="19" t="s">
        <v>118</v>
      </c>
      <c r="F11" s="19" t="s">
        <v>119</v>
      </c>
      <c r="G11" s="26" t="s">
        <v>121</v>
      </c>
    </row>
    <row r="12" spans="1:7" ht="90">
      <c r="A12" s="17" t="s">
        <v>108</v>
      </c>
      <c r="B12" s="17" t="s">
        <v>109</v>
      </c>
      <c r="C12" s="20" t="s">
        <v>114</v>
      </c>
      <c r="D12" s="21" t="s">
        <v>123</v>
      </c>
      <c r="E12" s="19" t="s">
        <v>124</v>
      </c>
      <c r="F12" s="19" t="s">
        <v>125</v>
      </c>
      <c r="G12" s="26" t="s">
        <v>121</v>
      </c>
    </row>
    <row r="13" spans="1:7" ht="90">
      <c r="A13" s="17" t="s">
        <v>108</v>
      </c>
      <c r="B13" s="17" t="s">
        <v>109</v>
      </c>
      <c r="C13" s="20" t="s">
        <v>114</v>
      </c>
      <c r="D13" s="21" t="s">
        <v>126</v>
      </c>
      <c r="E13" s="19" t="s">
        <v>127</v>
      </c>
      <c r="F13" s="19" t="s">
        <v>128</v>
      </c>
      <c r="G13" s="26" t="s">
        <v>121</v>
      </c>
    </row>
    <row r="14" spans="1:7" ht="90">
      <c r="A14" s="17" t="s">
        <v>108</v>
      </c>
      <c r="B14" s="17" t="s">
        <v>109</v>
      </c>
      <c r="C14" s="20" t="s">
        <v>114</v>
      </c>
      <c r="D14" s="21" t="s">
        <v>129</v>
      </c>
      <c r="E14" s="19" t="s">
        <v>130</v>
      </c>
      <c r="F14" s="19" t="s">
        <v>131</v>
      </c>
      <c r="G14" s="26" t="s">
        <v>121</v>
      </c>
    </row>
    <row r="15" spans="1:7" ht="72.75" customHeight="1">
      <c r="A15" s="17" t="s">
        <v>108</v>
      </c>
      <c r="B15" s="17" t="s">
        <v>109</v>
      </c>
      <c r="C15" s="20" t="s">
        <v>114</v>
      </c>
      <c r="D15" s="21" t="s">
        <v>133</v>
      </c>
      <c r="E15" s="19" t="s">
        <v>134</v>
      </c>
      <c r="F15" s="19" t="s">
        <v>135</v>
      </c>
      <c r="G15" s="26" t="s">
        <v>121</v>
      </c>
    </row>
    <row r="16" spans="1:7" ht="90" customHeight="1">
      <c r="A16" s="22" t="s">
        <v>108</v>
      </c>
      <c r="B16" s="17" t="s">
        <v>136</v>
      </c>
      <c r="C16" s="17" t="s">
        <v>139</v>
      </c>
      <c r="D16" s="47" t="s">
        <v>142</v>
      </c>
      <c r="E16" s="19" t="s">
        <v>143</v>
      </c>
      <c r="F16" s="19" t="s">
        <v>144</v>
      </c>
      <c r="G16" s="26" t="s">
        <v>147</v>
      </c>
    </row>
    <row r="17" spans="1:7" ht="101.25" customHeight="1">
      <c r="A17" s="22" t="s">
        <v>108</v>
      </c>
      <c r="B17" s="17" t="s">
        <v>109</v>
      </c>
      <c r="C17" s="20" t="s">
        <v>151</v>
      </c>
      <c r="D17" s="21" t="s">
        <v>153</v>
      </c>
      <c r="E17" s="19" t="s">
        <v>154</v>
      </c>
      <c r="F17" s="19" t="s">
        <v>155</v>
      </c>
      <c r="G17" s="40" t="s">
        <v>147</v>
      </c>
    </row>
    <row r="18" spans="1:7" ht="87.75" customHeight="1">
      <c r="A18" s="17" t="s">
        <v>72</v>
      </c>
      <c r="B18" s="23" t="s">
        <v>73</v>
      </c>
      <c r="C18" s="20" t="s">
        <v>78</v>
      </c>
      <c r="D18" s="21" t="s">
        <v>158</v>
      </c>
      <c r="E18" s="19" t="s">
        <v>159</v>
      </c>
      <c r="F18" s="19" t="s">
        <v>160</v>
      </c>
      <c r="G18" s="26" t="s">
        <v>83</v>
      </c>
    </row>
    <row r="19" spans="1:7" ht="56.25" customHeight="1">
      <c r="A19" s="23" t="s">
        <v>108</v>
      </c>
      <c r="B19" s="23" t="s">
        <v>109</v>
      </c>
      <c r="C19" s="20" t="s">
        <v>165</v>
      </c>
      <c r="D19" s="23" t="s">
        <v>166</v>
      </c>
      <c r="E19" s="19" t="s">
        <v>167</v>
      </c>
      <c r="F19" s="19" t="s">
        <v>168</v>
      </c>
      <c r="G19" s="26" t="s">
        <v>170</v>
      </c>
    </row>
    <row r="20" spans="1:7" ht="56.25" customHeight="1">
      <c r="A20" s="23" t="s">
        <v>108</v>
      </c>
      <c r="B20" s="23" t="s">
        <v>109</v>
      </c>
      <c r="C20" s="20" t="s">
        <v>172</v>
      </c>
      <c r="D20" s="23" t="s">
        <v>173</v>
      </c>
      <c r="E20" s="19" t="s">
        <v>174</v>
      </c>
      <c r="F20" s="19" t="s">
        <v>175</v>
      </c>
      <c r="G20" s="26" t="s">
        <v>170</v>
      </c>
    </row>
    <row r="21" spans="1:7" ht="56.25" customHeight="1">
      <c r="A21" s="23" t="s">
        <v>108</v>
      </c>
      <c r="B21" s="23" t="s">
        <v>109</v>
      </c>
      <c r="C21" s="20" t="s">
        <v>172</v>
      </c>
      <c r="D21" s="23" t="s">
        <v>177</v>
      </c>
      <c r="E21" s="19" t="s">
        <v>178</v>
      </c>
      <c r="F21" s="19" t="s">
        <v>179</v>
      </c>
      <c r="G21" s="26" t="s">
        <v>170</v>
      </c>
    </row>
    <row r="22" spans="1:7" ht="56.25" customHeight="1">
      <c r="A22" s="23" t="s">
        <v>108</v>
      </c>
      <c r="B22" s="23" t="s">
        <v>109</v>
      </c>
      <c r="C22" s="20" t="s">
        <v>172</v>
      </c>
      <c r="D22" s="23" t="s">
        <v>181</v>
      </c>
      <c r="E22" s="19" t="s">
        <v>182</v>
      </c>
      <c r="F22" s="19" t="s">
        <v>183</v>
      </c>
      <c r="G22" s="26" t="s">
        <v>170</v>
      </c>
    </row>
    <row r="23" spans="1:7" ht="56.25" customHeight="1">
      <c r="A23" s="23" t="s">
        <v>108</v>
      </c>
      <c r="B23" s="23" t="s">
        <v>109</v>
      </c>
      <c r="C23" s="27" t="s">
        <v>151</v>
      </c>
      <c r="D23" s="23" t="s">
        <v>186</v>
      </c>
      <c r="E23" s="19" t="s">
        <v>187</v>
      </c>
      <c r="F23" s="19" t="s">
        <v>188</v>
      </c>
      <c r="G23" s="26" t="s">
        <v>170</v>
      </c>
    </row>
    <row r="24" spans="1:7" ht="56.25" customHeight="1">
      <c r="A24" s="23" t="s">
        <v>108</v>
      </c>
      <c r="B24" s="23" t="s">
        <v>109</v>
      </c>
      <c r="C24" s="27" t="s">
        <v>189</v>
      </c>
      <c r="D24" s="23" t="s">
        <v>190</v>
      </c>
      <c r="E24" s="19" t="s">
        <v>191</v>
      </c>
      <c r="F24" s="19" t="s">
        <v>192</v>
      </c>
      <c r="G24" s="26" t="s">
        <v>170</v>
      </c>
    </row>
    <row r="25" spans="1:7" ht="55.5" customHeight="1">
      <c r="A25" s="17" t="s">
        <v>72</v>
      </c>
      <c r="B25" s="23" t="s">
        <v>73</v>
      </c>
      <c r="C25" s="20" t="s">
        <v>78</v>
      </c>
      <c r="D25" s="17" t="s">
        <v>194</v>
      </c>
      <c r="E25" s="19" t="s">
        <v>195</v>
      </c>
      <c r="F25" s="19" t="s">
        <v>196</v>
      </c>
      <c r="G25" s="26" t="s">
        <v>83</v>
      </c>
    </row>
    <row r="26" spans="1:7" ht="112.5" customHeight="1">
      <c r="A26" s="23" t="s">
        <v>108</v>
      </c>
      <c r="B26" s="23" t="s">
        <v>109</v>
      </c>
      <c r="C26" s="22" t="s">
        <v>114</v>
      </c>
      <c r="D26" s="23" t="s">
        <v>200</v>
      </c>
      <c r="E26" s="19" t="s">
        <v>201</v>
      </c>
      <c r="F26" s="19" t="s">
        <v>202</v>
      </c>
      <c r="G26" s="26" t="s">
        <v>204</v>
      </c>
    </row>
    <row r="27" spans="1:7" ht="112.5" customHeight="1">
      <c r="A27" s="23" t="s">
        <v>108</v>
      </c>
      <c r="B27" s="23" t="s">
        <v>109</v>
      </c>
      <c r="C27" s="22" t="s">
        <v>114</v>
      </c>
      <c r="D27" s="23" t="s">
        <v>206</v>
      </c>
      <c r="E27" s="19" t="s">
        <v>207</v>
      </c>
      <c r="F27" s="19" t="s">
        <v>208</v>
      </c>
      <c r="G27" s="26" t="s">
        <v>204</v>
      </c>
    </row>
    <row r="28" spans="1:7" ht="112.5" customHeight="1">
      <c r="A28" s="22" t="s">
        <v>108</v>
      </c>
      <c r="B28" s="17" t="s">
        <v>109</v>
      </c>
      <c r="C28" s="17" t="s">
        <v>139</v>
      </c>
      <c r="D28" s="17" t="s">
        <v>211</v>
      </c>
      <c r="E28" s="19" t="s">
        <v>213</v>
      </c>
      <c r="F28" s="19" t="s">
        <v>214</v>
      </c>
      <c r="G28" s="40" t="s">
        <v>147</v>
      </c>
    </row>
    <row r="29" spans="1:7" ht="112.5" customHeight="1">
      <c r="A29" s="17" t="s">
        <v>108</v>
      </c>
      <c r="B29" s="17" t="s">
        <v>109</v>
      </c>
      <c r="C29" s="48" t="s">
        <v>217</v>
      </c>
      <c r="D29" s="23" t="s">
        <v>218</v>
      </c>
      <c r="E29" s="19" t="s">
        <v>219</v>
      </c>
      <c r="F29" s="19" t="s">
        <v>220</v>
      </c>
      <c r="G29" s="36" t="s">
        <v>222</v>
      </c>
    </row>
    <row r="30" spans="1:7" ht="112.5" customHeight="1">
      <c r="A30" s="17" t="s">
        <v>108</v>
      </c>
      <c r="B30" s="17" t="s">
        <v>109</v>
      </c>
      <c r="C30" s="48" t="s">
        <v>217</v>
      </c>
      <c r="D30" s="23" t="s">
        <v>223</v>
      </c>
      <c r="E30" s="19" t="s">
        <v>224</v>
      </c>
      <c r="F30" s="19" t="s">
        <v>225</v>
      </c>
      <c r="G30" s="36" t="s">
        <v>222</v>
      </c>
    </row>
    <row r="31" spans="1:7" ht="112.5" customHeight="1">
      <c r="A31" s="17" t="s">
        <v>108</v>
      </c>
      <c r="B31" s="17" t="s">
        <v>109</v>
      </c>
      <c r="C31" s="48" t="s">
        <v>217</v>
      </c>
      <c r="D31" s="23" t="s">
        <v>227</v>
      </c>
      <c r="E31" s="19" t="s">
        <v>228</v>
      </c>
      <c r="F31" s="19" t="s">
        <v>229</v>
      </c>
      <c r="G31" s="36" t="s">
        <v>222</v>
      </c>
    </row>
    <row r="32" spans="1:7" ht="112.5" customHeight="1">
      <c r="A32" s="17" t="s">
        <v>108</v>
      </c>
      <c r="B32" s="17" t="s">
        <v>109</v>
      </c>
      <c r="C32" s="48" t="s">
        <v>217</v>
      </c>
      <c r="D32" s="23" t="s">
        <v>230</v>
      </c>
      <c r="E32" s="19" t="s">
        <v>231</v>
      </c>
      <c r="F32" s="19" t="s">
        <v>232</v>
      </c>
      <c r="G32" s="36" t="s">
        <v>222</v>
      </c>
    </row>
    <row r="33" spans="1:7" ht="112.5" customHeight="1">
      <c r="A33" s="17" t="s">
        <v>108</v>
      </c>
      <c r="B33" s="17" t="s">
        <v>109</v>
      </c>
      <c r="C33" s="48" t="s">
        <v>217</v>
      </c>
      <c r="D33" s="23" t="s">
        <v>233</v>
      </c>
      <c r="E33" s="19" t="s">
        <v>234</v>
      </c>
      <c r="F33" s="19" t="s">
        <v>235</v>
      </c>
      <c r="G33" s="36" t="s">
        <v>222</v>
      </c>
    </row>
    <row r="34" spans="1:7" ht="88.5" customHeight="1">
      <c r="A34" s="17" t="s">
        <v>72</v>
      </c>
      <c r="B34" s="23" t="s">
        <v>73</v>
      </c>
      <c r="C34" s="20" t="s">
        <v>78</v>
      </c>
      <c r="D34" s="21" t="s">
        <v>238</v>
      </c>
      <c r="E34" s="19" t="s">
        <v>239</v>
      </c>
      <c r="F34" s="19" t="s">
        <v>240</v>
      </c>
      <c r="G34" s="26" t="s">
        <v>83</v>
      </c>
    </row>
    <row r="35" spans="1:7" ht="68.25" customHeight="1">
      <c r="A35" s="17" t="s">
        <v>108</v>
      </c>
      <c r="B35" s="17" t="s">
        <v>109</v>
      </c>
      <c r="C35" s="20" t="s">
        <v>114</v>
      </c>
      <c r="D35" s="21" t="s">
        <v>243</v>
      </c>
      <c r="E35" s="19" t="s">
        <v>244</v>
      </c>
      <c r="F35" s="19" t="s">
        <v>245</v>
      </c>
      <c r="G35" s="26" t="s">
        <v>121</v>
      </c>
    </row>
    <row r="36" spans="1:7" ht="78.75" customHeight="1">
      <c r="A36" s="22" t="s">
        <v>108</v>
      </c>
      <c r="B36" s="17" t="s">
        <v>109</v>
      </c>
      <c r="C36" s="20" t="s">
        <v>151</v>
      </c>
      <c r="D36" s="21" t="s">
        <v>246</v>
      </c>
      <c r="E36" s="19" t="s">
        <v>247</v>
      </c>
      <c r="F36" s="19" t="s">
        <v>248</v>
      </c>
      <c r="G36" s="40" t="s">
        <v>147</v>
      </c>
    </row>
    <row r="37" spans="1:7" ht="112.5" customHeight="1">
      <c r="A37" s="23" t="s">
        <v>108</v>
      </c>
      <c r="B37" s="24" t="s">
        <v>109</v>
      </c>
      <c r="C37" s="27" t="s">
        <v>251</v>
      </c>
      <c r="D37" s="21" t="s">
        <v>253</v>
      </c>
      <c r="E37" s="19" t="s">
        <v>255</v>
      </c>
      <c r="F37" s="19" t="s">
        <v>256</v>
      </c>
      <c r="G37" s="26" t="s">
        <v>258</v>
      </c>
    </row>
    <row r="38" spans="1:7" ht="112.5" customHeight="1">
      <c r="A38" s="23" t="s">
        <v>108</v>
      </c>
      <c r="B38" s="24" t="s">
        <v>109</v>
      </c>
      <c r="C38" s="27" t="s">
        <v>251</v>
      </c>
      <c r="D38" s="21" t="s">
        <v>260</v>
      </c>
      <c r="E38" s="19" t="s">
        <v>261</v>
      </c>
      <c r="F38" s="19" t="s">
        <v>262</v>
      </c>
      <c r="G38" s="26" t="s">
        <v>258</v>
      </c>
    </row>
    <row r="39" spans="1:7" ht="112.5" customHeight="1">
      <c r="A39" s="23" t="s">
        <v>108</v>
      </c>
      <c r="B39" s="24" t="s">
        <v>109</v>
      </c>
      <c r="C39" s="27" t="s">
        <v>251</v>
      </c>
      <c r="D39" s="21" t="s">
        <v>264</v>
      </c>
      <c r="E39" s="19" t="s">
        <v>265</v>
      </c>
      <c r="F39" s="19" t="s">
        <v>266</v>
      </c>
      <c r="G39" s="26" t="s">
        <v>258</v>
      </c>
    </row>
    <row r="40" spans="1:7" ht="112.5" customHeight="1">
      <c r="A40" s="23" t="s">
        <v>108</v>
      </c>
      <c r="B40" s="24" t="s">
        <v>109</v>
      </c>
      <c r="C40" s="27" t="s">
        <v>251</v>
      </c>
      <c r="D40" s="21" t="s">
        <v>268</v>
      </c>
      <c r="E40" s="19" t="s">
        <v>269</v>
      </c>
      <c r="F40" s="19" t="s">
        <v>270</v>
      </c>
      <c r="G40" s="26" t="s">
        <v>258</v>
      </c>
    </row>
    <row r="41" spans="1:7" ht="112.5" customHeight="1">
      <c r="A41" s="23" t="s">
        <v>108</v>
      </c>
      <c r="B41" s="24" t="s">
        <v>109</v>
      </c>
      <c r="C41" s="27" t="s">
        <v>251</v>
      </c>
      <c r="D41" s="21" t="s">
        <v>272</v>
      </c>
      <c r="E41" s="19" t="s">
        <v>273</v>
      </c>
      <c r="F41" s="19" t="s">
        <v>274</v>
      </c>
      <c r="G41" s="26" t="s">
        <v>258</v>
      </c>
    </row>
    <row r="42" spans="1:7" ht="112.5" customHeight="1">
      <c r="A42" s="23" t="s">
        <v>108</v>
      </c>
      <c r="B42" s="24" t="s">
        <v>109</v>
      </c>
      <c r="C42" s="27" t="s">
        <v>151</v>
      </c>
      <c r="D42" s="21" t="s">
        <v>278</v>
      </c>
      <c r="E42" s="19" t="s">
        <v>279</v>
      </c>
      <c r="F42" s="19" t="s">
        <v>280</v>
      </c>
      <c r="G42" s="26" t="s">
        <v>258</v>
      </c>
    </row>
    <row r="43" spans="1:7" ht="112.5" customHeight="1">
      <c r="A43" s="23" t="s">
        <v>108</v>
      </c>
      <c r="B43" s="24" t="s">
        <v>109</v>
      </c>
      <c r="C43" s="27" t="s">
        <v>281</v>
      </c>
      <c r="D43" s="21" t="s">
        <v>282</v>
      </c>
      <c r="E43" s="19" t="s">
        <v>283</v>
      </c>
      <c r="F43" s="19" t="s">
        <v>284</v>
      </c>
      <c r="G43" s="26" t="s">
        <v>258</v>
      </c>
    </row>
    <row r="44" spans="1:7" ht="112.5" customHeight="1">
      <c r="A44" s="23" t="s">
        <v>108</v>
      </c>
      <c r="B44" s="24" t="s">
        <v>109</v>
      </c>
      <c r="C44" s="27" t="s">
        <v>189</v>
      </c>
      <c r="D44" s="21" t="s">
        <v>286</v>
      </c>
      <c r="E44" s="19" t="s">
        <v>287</v>
      </c>
      <c r="F44" s="19" t="s">
        <v>288</v>
      </c>
      <c r="G44" s="26" t="s">
        <v>258</v>
      </c>
    </row>
    <row r="45" spans="1:7" ht="112.5" customHeight="1">
      <c r="A45" s="23" t="s">
        <v>108</v>
      </c>
      <c r="B45" s="24" t="s">
        <v>109</v>
      </c>
      <c r="C45" s="27" t="s">
        <v>189</v>
      </c>
      <c r="D45" s="21" t="s">
        <v>290</v>
      </c>
      <c r="E45" s="19" t="s">
        <v>291</v>
      </c>
      <c r="F45" s="19" t="s">
        <v>292</v>
      </c>
      <c r="G45" s="26" t="s">
        <v>258</v>
      </c>
    </row>
    <row r="46" spans="1:7" ht="72" customHeight="1">
      <c r="A46" s="115" t="s">
        <v>108</v>
      </c>
      <c r="B46" s="116" t="s">
        <v>73</v>
      </c>
      <c r="C46" s="21" t="s">
        <v>298</v>
      </c>
      <c r="D46" s="64" t="s">
        <v>299</v>
      </c>
      <c r="E46" s="66" t="s">
        <v>300</v>
      </c>
      <c r="F46" s="66" t="s">
        <v>301</v>
      </c>
      <c r="G46" s="26" t="s">
        <v>303</v>
      </c>
    </row>
    <row r="47" spans="1:7" ht="60.75" customHeight="1">
      <c r="A47" s="115" t="s">
        <v>108</v>
      </c>
      <c r="B47" s="116" t="s">
        <v>73</v>
      </c>
      <c r="C47" s="118" t="s">
        <v>308</v>
      </c>
      <c r="D47" s="123" t="s">
        <v>309</v>
      </c>
      <c r="E47" s="119" t="s">
        <v>310</v>
      </c>
      <c r="F47" s="66" t="s">
        <v>311</v>
      </c>
      <c r="G47" s="26" t="s">
        <v>303</v>
      </c>
    </row>
    <row r="48" spans="1:7" ht="90" customHeight="1">
      <c r="A48" s="115" t="s">
        <v>108</v>
      </c>
      <c r="B48" s="116" t="s">
        <v>73</v>
      </c>
      <c r="C48" s="118" t="s">
        <v>316</v>
      </c>
      <c r="D48" s="123" t="s">
        <v>317</v>
      </c>
      <c r="E48" s="119" t="s">
        <v>318</v>
      </c>
      <c r="F48" s="66" t="s">
        <v>319</v>
      </c>
      <c r="G48" s="26" t="s">
        <v>303</v>
      </c>
    </row>
    <row r="49" spans="1:7" ht="90" customHeight="1">
      <c r="A49" s="115" t="s">
        <v>108</v>
      </c>
      <c r="B49" s="116" t="s">
        <v>73</v>
      </c>
      <c r="C49" s="118" t="s">
        <v>324</v>
      </c>
      <c r="D49" s="123" t="s">
        <v>325</v>
      </c>
      <c r="E49" s="119" t="s">
        <v>326</v>
      </c>
      <c r="F49" s="66" t="s">
        <v>327</v>
      </c>
      <c r="G49" s="26" t="s">
        <v>303</v>
      </c>
    </row>
    <row r="50" spans="1:7" ht="90" customHeight="1">
      <c r="A50" s="115" t="s">
        <v>108</v>
      </c>
      <c r="B50" s="116" t="s">
        <v>73</v>
      </c>
      <c r="C50" s="64" t="s">
        <v>330</v>
      </c>
      <c r="D50" s="123" t="s">
        <v>331</v>
      </c>
      <c r="E50" s="119" t="s">
        <v>332</v>
      </c>
      <c r="F50" s="66" t="s">
        <v>333</v>
      </c>
      <c r="G50" s="26" t="s">
        <v>303</v>
      </c>
    </row>
    <row r="51" spans="1:7" ht="90" customHeight="1">
      <c r="A51" s="115" t="s">
        <v>108</v>
      </c>
      <c r="B51" s="116" t="s">
        <v>73</v>
      </c>
      <c r="C51" s="64" t="s">
        <v>335</v>
      </c>
      <c r="D51" s="123" t="s">
        <v>336</v>
      </c>
      <c r="E51" s="119" t="s">
        <v>338</v>
      </c>
      <c r="F51" s="66" t="s">
        <v>339</v>
      </c>
      <c r="G51" s="26" t="s">
        <v>303</v>
      </c>
    </row>
    <row r="52" spans="1:7" ht="90" customHeight="1">
      <c r="A52" s="115" t="s">
        <v>108</v>
      </c>
      <c r="B52" s="116" t="s">
        <v>73</v>
      </c>
      <c r="C52" s="64" t="s">
        <v>341</v>
      </c>
      <c r="D52" s="123" t="s">
        <v>342</v>
      </c>
      <c r="E52" s="119" t="s">
        <v>343</v>
      </c>
      <c r="F52" s="66" t="s">
        <v>344</v>
      </c>
      <c r="G52" s="26" t="s">
        <v>303</v>
      </c>
    </row>
    <row r="53" spans="1:7" ht="90" customHeight="1">
      <c r="A53" s="115" t="s">
        <v>108</v>
      </c>
      <c r="B53" s="116" t="s">
        <v>73</v>
      </c>
      <c r="C53" s="64" t="s">
        <v>347</v>
      </c>
      <c r="D53" s="123" t="s">
        <v>348</v>
      </c>
      <c r="E53" s="119" t="s">
        <v>350</v>
      </c>
      <c r="F53" s="66" t="s">
        <v>351</v>
      </c>
      <c r="G53" s="26" t="s">
        <v>303</v>
      </c>
    </row>
    <row r="54" spans="1:7" ht="90" customHeight="1">
      <c r="A54" s="115" t="s">
        <v>108</v>
      </c>
      <c r="B54" s="116" t="s">
        <v>73</v>
      </c>
      <c r="C54" s="64" t="s">
        <v>354</v>
      </c>
      <c r="D54" s="123" t="s">
        <v>355</v>
      </c>
      <c r="E54" s="119" t="s">
        <v>357</v>
      </c>
      <c r="F54" s="66" t="s">
        <v>358</v>
      </c>
      <c r="G54" s="26" t="s">
        <v>303</v>
      </c>
    </row>
    <row r="55" spans="1:7" ht="90" customHeight="1">
      <c r="A55" s="115" t="s">
        <v>108</v>
      </c>
      <c r="B55" s="116" t="s">
        <v>73</v>
      </c>
      <c r="C55" s="64" t="s">
        <v>360</v>
      </c>
      <c r="D55" s="123" t="s">
        <v>361</v>
      </c>
      <c r="E55" s="119" t="s">
        <v>362</v>
      </c>
      <c r="F55" s="66" t="s">
        <v>363</v>
      </c>
      <c r="G55" s="26" t="s">
        <v>303</v>
      </c>
    </row>
    <row r="56" spans="1:7" ht="90" customHeight="1">
      <c r="A56" s="20" t="s">
        <v>108</v>
      </c>
      <c r="B56" s="23" t="s">
        <v>73</v>
      </c>
      <c r="C56" s="17" t="s">
        <v>368</v>
      </c>
      <c r="D56" s="123" t="s">
        <v>369</v>
      </c>
      <c r="E56" s="119" t="s">
        <v>371</v>
      </c>
      <c r="F56" s="66" t="s">
        <v>372</v>
      </c>
      <c r="G56" s="26" t="s">
        <v>303</v>
      </c>
    </row>
    <row r="57" spans="1:7" ht="90" customHeight="1">
      <c r="A57" s="20" t="s">
        <v>108</v>
      </c>
      <c r="B57" s="23" t="s">
        <v>73</v>
      </c>
      <c r="C57" s="17" t="s">
        <v>368</v>
      </c>
      <c r="D57" s="123" t="s">
        <v>375</v>
      </c>
      <c r="E57" s="119" t="s">
        <v>376</v>
      </c>
      <c r="F57" s="66" t="s">
        <v>377</v>
      </c>
      <c r="G57" s="26" t="s">
        <v>303</v>
      </c>
    </row>
    <row r="58" spans="1:7" ht="90" customHeight="1">
      <c r="A58" s="20" t="s">
        <v>108</v>
      </c>
      <c r="B58" s="23" t="s">
        <v>73</v>
      </c>
      <c r="C58" s="17" t="s">
        <v>379</v>
      </c>
      <c r="D58" s="123" t="s">
        <v>382</v>
      </c>
      <c r="E58" s="119" t="s">
        <v>383</v>
      </c>
      <c r="F58" s="66" t="s">
        <v>384</v>
      </c>
      <c r="G58" s="26" t="s">
        <v>303</v>
      </c>
    </row>
    <row r="59" spans="1:7" ht="90" customHeight="1">
      <c r="A59" s="20" t="s">
        <v>108</v>
      </c>
      <c r="B59" s="22" t="s">
        <v>73</v>
      </c>
      <c r="C59" s="118" t="s">
        <v>387</v>
      </c>
      <c r="D59" s="123" t="s">
        <v>389</v>
      </c>
      <c r="E59" s="18" t="s">
        <v>390</v>
      </c>
      <c r="F59" s="17" t="s">
        <v>391</v>
      </c>
      <c r="G59" s="26" t="s">
        <v>303</v>
      </c>
    </row>
    <row r="60" spans="1:7" ht="90" customHeight="1">
      <c r="A60" s="20" t="s">
        <v>108</v>
      </c>
      <c r="B60" s="23" t="s">
        <v>73</v>
      </c>
      <c r="C60" s="17" t="s">
        <v>387</v>
      </c>
      <c r="D60" s="21" t="s">
        <v>395</v>
      </c>
      <c r="E60" s="19" t="s">
        <v>396</v>
      </c>
      <c r="F60" s="19" t="s">
        <v>397</v>
      </c>
      <c r="G60" s="26" t="s">
        <v>303</v>
      </c>
    </row>
    <row r="61" spans="1:7" ht="90" customHeight="1">
      <c r="A61" s="20" t="s">
        <v>108</v>
      </c>
      <c r="B61" s="23" t="s">
        <v>73</v>
      </c>
      <c r="C61" s="17" t="s">
        <v>368</v>
      </c>
      <c r="D61" s="123" t="s">
        <v>398</v>
      </c>
      <c r="E61" s="119" t="s">
        <v>399</v>
      </c>
      <c r="F61" s="66" t="s">
        <v>400</v>
      </c>
      <c r="G61" s="26" t="s">
        <v>303</v>
      </c>
    </row>
    <row r="62" spans="1:7" ht="90" customHeight="1">
      <c r="A62" s="23" t="s">
        <v>108</v>
      </c>
      <c r="B62" s="24" t="s">
        <v>73</v>
      </c>
      <c r="C62" s="17" t="s">
        <v>368</v>
      </c>
      <c r="D62" s="21" t="s">
        <v>402</v>
      </c>
      <c r="E62" s="19" t="s">
        <v>403</v>
      </c>
      <c r="F62" s="19" t="s">
        <v>404</v>
      </c>
      <c r="G62" s="26" t="s">
        <v>303</v>
      </c>
    </row>
    <row r="63" spans="1:7" ht="112.5" customHeight="1">
      <c r="A63" s="17" t="s">
        <v>108</v>
      </c>
      <c r="B63" s="17" t="s">
        <v>109</v>
      </c>
      <c r="C63" s="20" t="s">
        <v>114</v>
      </c>
      <c r="D63" s="182" t="s">
        <v>407</v>
      </c>
      <c r="E63" s="19" t="s">
        <v>408</v>
      </c>
      <c r="F63" s="19" t="s">
        <v>409</v>
      </c>
      <c r="G63" s="26" t="s">
        <v>411</v>
      </c>
    </row>
    <row r="64" spans="1:7" ht="112.5" customHeight="1">
      <c r="A64" s="22" t="s">
        <v>108</v>
      </c>
      <c r="B64" s="17" t="s">
        <v>109</v>
      </c>
      <c r="C64" s="20" t="s">
        <v>114</v>
      </c>
      <c r="D64" s="182" t="s">
        <v>414</v>
      </c>
      <c r="E64" s="19" t="s">
        <v>415</v>
      </c>
      <c r="F64" s="19" t="s">
        <v>416</v>
      </c>
      <c r="G64" s="26" t="s">
        <v>411</v>
      </c>
    </row>
    <row r="65" spans="1:7" ht="112.5" customHeight="1">
      <c r="A65" s="22" t="s">
        <v>108</v>
      </c>
      <c r="B65" s="17" t="s">
        <v>109</v>
      </c>
      <c r="C65" s="20" t="s">
        <v>114</v>
      </c>
      <c r="D65" s="47" t="s">
        <v>419</v>
      </c>
      <c r="E65" s="19" t="s">
        <v>420</v>
      </c>
      <c r="F65" s="19" t="s">
        <v>421</v>
      </c>
      <c r="G65" s="26" t="s">
        <v>411</v>
      </c>
    </row>
    <row r="66" spans="1:7" ht="112.5" customHeight="1">
      <c r="A66" s="22" t="s">
        <v>108</v>
      </c>
      <c r="B66" s="17" t="s">
        <v>109</v>
      </c>
      <c r="C66" s="20" t="s">
        <v>114</v>
      </c>
      <c r="D66" s="182" t="s">
        <v>422</v>
      </c>
      <c r="E66" s="19" t="s">
        <v>423</v>
      </c>
      <c r="F66" s="19" t="s">
        <v>424</v>
      </c>
      <c r="G66" s="26" t="s">
        <v>411</v>
      </c>
    </row>
    <row r="67" spans="1:7" ht="90" customHeight="1">
      <c r="A67" s="115" t="s">
        <v>72</v>
      </c>
      <c r="B67" s="23" t="s">
        <v>73</v>
      </c>
      <c r="C67" s="23" t="s">
        <v>425</v>
      </c>
      <c r="D67" s="182" t="s">
        <v>426</v>
      </c>
      <c r="E67" s="19" t="s">
        <v>427</v>
      </c>
      <c r="F67" s="19" t="s">
        <v>428</v>
      </c>
      <c r="G67" s="26" t="s">
        <v>411</v>
      </c>
    </row>
    <row r="68" spans="1:7" ht="112.5" customHeight="1">
      <c r="A68" s="20" t="s">
        <v>108</v>
      </c>
      <c r="B68" s="23" t="s">
        <v>109</v>
      </c>
      <c r="C68" s="23" t="s">
        <v>251</v>
      </c>
      <c r="D68" s="27" t="s">
        <v>431</v>
      </c>
      <c r="E68" s="33" t="s">
        <v>432</v>
      </c>
      <c r="F68" s="33" t="s">
        <v>433</v>
      </c>
      <c r="G68" s="41" t="s">
        <v>435</v>
      </c>
    </row>
    <row r="69" spans="1:7" ht="112.5" customHeight="1">
      <c r="A69" s="17" t="s">
        <v>108</v>
      </c>
      <c r="B69" s="17" t="s">
        <v>109</v>
      </c>
      <c r="C69" s="20" t="s">
        <v>251</v>
      </c>
      <c r="D69" s="145" t="s">
        <v>439</v>
      </c>
      <c r="E69" s="146" t="s">
        <v>440</v>
      </c>
      <c r="F69" s="147" t="s">
        <v>441</v>
      </c>
      <c r="G69" s="41" t="s">
        <v>435</v>
      </c>
    </row>
    <row r="70" spans="1:7" ht="112.5" customHeight="1">
      <c r="A70" s="20" t="s">
        <v>108</v>
      </c>
      <c r="B70" s="23" t="s">
        <v>109</v>
      </c>
      <c r="C70" s="23" t="s">
        <v>251</v>
      </c>
      <c r="D70" s="27" t="s">
        <v>444</v>
      </c>
      <c r="E70" s="148" t="s">
        <v>445</v>
      </c>
      <c r="F70" s="110" t="s">
        <v>446</v>
      </c>
      <c r="G70" s="41" t="s">
        <v>435</v>
      </c>
    </row>
    <row r="71" spans="1:7" ht="112.5" customHeight="1">
      <c r="A71" s="20" t="s">
        <v>108</v>
      </c>
      <c r="B71" s="23" t="s">
        <v>109</v>
      </c>
      <c r="C71" s="23" t="s">
        <v>251</v>
      </c>
      <c r="D71" s="27" t="s">
        <v>449</v>
      </c>
      <c r="E71" s="146" t="s">
        <v>450</v>
      </c>
      <c r="F71" s="147" t="s">
        <v>451</v>
      </c>
      <c r="G71" s="41" t="s">
        <v>435</v>
      </c>
    </row>
    <row r="72" spans="1:7" ht="112.5" customHeight="1">
      <c r="A72" s="20" t="s">
        <v>108</v>
      </c>
      <c r="B72" s="23" t="s">
        <v>109</v>
      </c>
      <c r="C72" s="23" t="s">
        <v>251</v>
      </c>
      <c r="D72" s="145" t="s">
        <v>453</v>
      </c>
      <c r="E72" s="148" t="s">
        <v>454</v>
      </c>
      <c r="F72" s="33" t="s">
        <v>455</v>
      </c>
      <c r="G72" s="41" t="s">
        <v>435</v>
      </c>
    </row>
    <row r="73" spans="1:7" ht="112.5" customHeight="1">
      <c r="A73" s="20" t="s">
        <v>108</v>
      </c>
      <c r="B73" s="23" t="s">
        <v>109</v>
      </c>
      <c r="C73" s="23" t="s">
        <v>251</v>
      </c>
      <c r="D73" s="21" t="s">
        <v>457</v>
      </c>
      <c r="E73" s="33" t="s">
        <v>458</v>
      </c>
      <c r="F73" s="33" t="s">
        <v>459</v>
      </c>
      <c r="G73" s="41" t="s">
        <v>435</v>
      </c>
    </row>
    <row r="74" spans="1:7" ht="90" customHeight="1">
      <c r="A74" s="20" t="s">
        <v>108</v>
      </c>
      <c r="B74" s="23" t="s">
        <v>73</v>
      </c>
      <c r="C74" s="23" t="s">
        <v>462</v>
      </c>
      <c r="D74" s="145" t="s">
        <v>463</v>
      </c>
      <c r="E74" s="19" t="s">
        <v>464</v>
      </c>
      <c r="F74" s="19" t="s">
        <v>465</v>
      </c>
      <c r="G74" s="41" t="s">
        <v>435</v>
      </c>
    </row>
    <row r="75" spans="1:7" ht="90" customHeight="1">
      <c r="A75" s="24" t="s">
        <v>108</v>
      </c>
      <c r="B75" s="23" t="s">
        <v>73</v>
      </c>
      <c r="C75" s="23" t="s">
        <v>114</v>
      </c>
      <c r="D75" s="202" t="s">
        <v>467</v>
      </c>
      <c r="E75" s="21" t="s">
        <v>468</v>
      </c>
      <c r="F75" s="21" t="s">
        <v>469</v>
      </c>
      <c r="G75" s="37" t="s">
        <v>471</v>
      </c>
    </row>
    <row r="76" spans="1:7" ht="90" customHeight="1">
      <c r="A76" s="24" t="s">
        <v>108</v>
      </c>
      <c r="B76" s="23" t="s">
        <v>73</v>
      </c>
      <c r="C76" s="23" t="s">
        <v>114</v>
      </c>
      <c r="D76" s="202" t="s">
        <v>475</v>
      </c>
      <c r="E76" s="21" t="s">
        <v>476</v>
      </c>
      <c r="F76" s="21" t="s">
        <v>477</v>
      </c>
      <c r="G76" s="37" t="s">
        <v>471</v>
      </c>
    </row>
    <row r="77" spans="1:7" ht="90" customHeight="1">
      <c r="A77" s="24" t="s">
        <v>108</v>
      </c>
      <c r="B77" s="23" t="s">
        <v>73</v>
      </c>
      <c r="C77" s="23" t="s">
        <v>478</v>
      </c>
      <c r="D77" s="202" t="s">
        <v>479</v>
      </c>
      <c r="E77" s="21" t="s">
        <v>480</v>
      </c>
      <c r="F77" s="21" t="s">
        <v>481</v>
      </c>
      <c r="G77" s="37" t="s">
        <v>471</v>
      </c>
    </row>
    <row r="78" spans="1:7" ht="90" customHeight="1">
      <c r="A78" s="24" t="s">
        <v>108</v>
      </c>
      <c r="B78" s="23" t="s">
        <v>109</v>
      </c>
      <c r="C78" s="23" t="s">
        <v>483</v>
      </c>
      <c r="D78" s="199" t="s">
        <v>484</v>
      </c>
      <c r="E78" s="21" t="s">
        <v>485</v>
      </c>
      <c r="F78" s="21" t="s">
        <v>486</v>
      </c>
      <c r="G78" s="37" t="s">
        <v>488</v>
      </c>
    </row>
    <row r="79" spans="1:7" ht="90" customHeight="1">
      <c r="A79" s="24" t="s">
        <v>108</v>
      </c>
      <c r="B79" s="23" t="s">
        <v>109</v>
      </c>
      <c r="C79" s="23" t="s">
        <v>483</v>
      </c>
      <c r="D79" s="199" t="s">
        <v>489</v>
      </c>
      <c r="E79" s="21" t="s">
        <v>485</v>
      </c>
      <c r="F79" s="21" t="s">
        <v>486</v>
      </c>
      <c r="G79" s="37" t="s">
        <v>488</v>
      </c>
    </row>
    <row r="80" spans="1:7" ht="90" customHeight="1">
      <c r="A80" s="24" t="s">
        <v>108</v>
      </c>
      <c r="B80" s="23" t="s">
        <v>109</v>
      </c>
      <c r="C80" s="23" t="s">
        <v>483</v>
      </c>
      <c r="D80" s="199" t="s">
        <v>491</v>
      </c>
      <c r="E80" s="21" t="s">
        <v>492</v>
      </c>
      <c r="F80" s="21" t="s">
        <v>493</v>
      </c>
      <c r="G80" s="37" t="s">
        <v>488</v>
      </c>
    </row>
    <row r="81" spans="1:7" ht="45">
      <c r="A81" s="22" t="s">
        <v>108</v>
      </c>
      <c r="B81" s="23" t="s">
        <v>73</v>
      </c>
      <c r="C81" s="23" t="s">
        <v>496</v>
      </c>
      <c r="D81" s="45" t="s">
        <v>497</v>
      </c>
      <c r="E81" s="19" t="s">
        <v>498</v>
      </c>
      <c r="F81" s="19" t="s">
        <v>499</v>
      </c>
      <c r="G81" s="38" t="s">
        <v>501</v>
      </c>
    </row>
    <row r="82" spans="1:7" ht="45">
      <c r="A82" s="22" t="s">
        <v>108</v>
      </c>
      <c r="B82" s="23" t="s">
        <v>73</v>
      </c>
      <c r="C82" s="23" t="s">
        <v>496</v>
      </c>
      <c r="D82" s="45" t="s">
        <v>503</v>
      </c>
      <c r="E82" s="19" t="s">
        <v>504</v>
      </c>
      <c r="F82" s="19" t="s">
        <v>505</v>
      </c>
      <c r="G82" s="38" t="s">
        <v>501</v>
      </c>
    </row>
    <row r="83" spans="1:7" ht="56.25">
      <c r="A83" s="20" t="s">
        <v>108</v>
      </c>
      <c r="B83" s="23" t="s">
        <v>73</v>
      </c>
      <c r="C83" s="23" t="s">
        <v>496</v>
      </c>
      <c r="D83" s="45" t="s">
        <v>508</v>
      </c>
      <c r="E83" s="19" t="s">
        <v>509</v>
      </c>
      <c r="F83" s="19" t="s">
        <v>510</v>
      </c>
      <c r="G83" s="38" t="s">
        <v>501</v>
      </c>
    </row>
    <row r="84" spans="1:7" ht="67.5">
      <c r="A84" s="20" t="s">
        <v>108</v>
      </c>
      <c r="B84" s="23" t="s">
        <v>73</v>
      </c>
      <c r="C84" s="23" t="s">
        <v>496</v>
      </c>
      <c r="D84" s="45" t="s">
        <v>512</v>
      </c>
      <c r="E84" s="19" t="s">
        <v>513</v>
      </c>
      <c r="F84" s="19" t="s">
        <v>514</v>
      </c>
      <c r="G84" s="38" t="s">
        <v>501</v>
      </c>
    </row>
    <row r="85" spans="1:7" ht="101.25">
      <c r="A85" s="20" t="s">
        <v>108</v>
      </c>
      <c r="B85" s="23" t="s">
        <v>73</v>
      </c>
      <c r="C85" s="23" t="s">
        <v>496</v>
      </c>
      <c r="D85" s="45" t="s">
        <v>516</v>
      </c>
      <c r="E85" s="19" t="s">
        <v>517</v>
      </c>
      <c r="F85" s="19" t="s">
        <v>518</v>
      </c>
      <c r="G85" s="38" t="s">
        <v>501</v>
      </c>
    </row>
    <row r="86" spans="1:7" ht="123.75">
      <c r="A86" s="20" t="s">
        <v>108</v>
      </c>
      <c r="B86" s="23" t="s">
        <v>73</v>
      </c>
      <c r="C86" s="23" t="s">
        <v>496</v>
      </c>
      <c r="D86" s="45" t="s">
        <v>520</v>
      </c>
      <c r="E86" s="19" t="s">
        <v>521</v>
      </c>
      <c r="F86" s="19" t="s">
        <v>522</v>
      </c>
      <c r="G86" s="38" t="s">
        <v>501</v>
      </c>
    </row>
    <row r="87" spans="1:7" ht="45">
      <c r="A87" s="20" t="s">
        <v>108</v>
      </c>
      <c r="B87" s="23" t="s">
        <v>73</v>
      </c>
      <c r="C87" s="23" t="s">
        <v>496</v>
      </c>
      <c r="D87" s="45" t="s">
        <v>524</v>
      </c>
      <c r="E87" s="19" t="s">
        <v>504</v>
      </c>
      <c r="F87" s="19" t="s">
        <v>505</v>
      </c>
      <c r="G87" s="38" t="s">
        <v>501</v>
      </c>
    </row>
    <row r="88" spans="1:7" ht="45">
      <c r="A88" s="20" t="s">
        <v>108</v>
      </c>
      <c r="B88" s="23" t="s">
        <v>73</v>
      </c>
      <c r="C88" s="23" t="s">
        <v>496</v>
      </c>
      <c r="D88" s="45" t="s">
        <v>526</v>
      </c>
      <c r="E88" s="19" t="s">
        <v>527</v>
      </c>
      <c r="F88" s="19" t="s">
        <v>528</v>
      </c>
      <c r="G88" s="38" t="s">
        <v>501</v>
      </c>
    </row>
    <row r="89" spans="1:7" ht="56.25">
      <c r="A89" s="20" t="s">
        <v>108</v>
      </c>
      <c r="B89" s="23" t="s">
        <v>73</v>
      </c>
      <c r="C89" s="23" t="s">
        <v>496</v>
      </c>
      <c r="D89" s="45" t="s">
        <v>530</v>
      </c>
      <c r="E89" s="19" t="s">
        <v>531</v>
      </c>
      <c r="F89" s="19" t="s">
        <v>532</v>
      </c>
      <c r="G89" s="38" t="s">
        <v>501</v>
      </c>
    </row>
    <row r="90" spans="1:7" ht="45">
      <c r="A90" s="20" t="s">
        <v>108</v>
      </c>
      <c r="B90" s="23" t="s">
        <v>73</v>
      </c>
      <c r="C90" s="23" t="s">
        <v>496</v>
      </c>
      <c r="D90" s="45" t="s">
        <v>534</v>
      </c>
      <c r="E90" s="19" t="s">
        <v>535</v>
      </c>
      <c r="F90" s="19" t="s">
        <v>536</v>
      </c>
      <c r="G90" s="38" t="s">
        <v>501</v>
      </c>
    </row>
    <row r="91" spans="1:7" ht="101.25">
      <c r="A91" s="24" t="s">
        <v>108</v>
      </c>
      <c r="B91" s="23" t="s">
        <v>73</v>
      </c>
      <c r="C91" s="23" t="s">
        <v>538</v>
      </c>
      <c r="D91" s="23" t="s">
        <v>539</v>
      </c>
      <c r="E91" s="19" t="s">
        <v>540</v>
      </c>
      <c r="F91" s="19" t="s">
        <v>541</v>
      </c>
      <c r="G91" s="38" t="s">
        <v>501</v>
      </c>
    </row>
    <row r="92" spans="1:7">
      <c r="A92" s="1"/>
      <c r="B92" s="1"/>
      <c r="E92" s="1"/>
      <c r="F92" s="1"/>
      <c r="G92" s="1"/>
    </row>
    <row r="93" spans="1:7">
      <c r="A93" s="1"/>
      <c r="B93" s="1"/>
      <c r="E93" s="1"/>
      <c r="F93" s="1"/>
      <c r="G93" s="1"/>
    </row>
    <row r="94" spans="1:7">
      <c r="A94" s="1"/>
      <c r="B94" s="1"/>
      <c r="E94" s="1"/>
      <c r="F94" s="1"/>
      <c r="G94" s="1"/>
    </row>
    <row r="95" spans="1:7">
      <c r="A95" s="1"/>
      <c r="B95" s="1"/>
      <c r="E95" s="1"/>
      <c r="F95" s="1"/>
      <c r="G95" s="1"/>
    </row>
    <row r="96" spans="1:7">
      <c r="A96" s="1"/>
      <c r="B96" s="1"/>
      <c r="E96" s="1"/>
      <c r="F96" s="1"/>
      <c r="G96" s="1"/>
    </row>
    <row r="97" spans="1:7">
      <c r="A97" s="1"/>
      <c r="B97" s="1"/>
      <c r="E97" s="1"/>
      <c r="F97" s="1"/>
      <c r="G97" s="1"/>
    </row>
    <row r="98" spans="1:7">
      <c r="A98" s="183"/>
      <c r="B98" s="184"/>
      <c r="C98" s="184"/>
      <c r="D98" s="184"/>
      <c r="E98" s="193"/>
      <c r="F98" s="193"/>
      <c r="G98" s="197"/>
    </row>
    <row r="100" spans="1:7" ht="15" customHeight="1">
      <c r="A100" s="203" t="s">
        <v>543</v>
      </c>
      <c r="B100" s="203"/>
    </row>
    <row r="101" spans="1:7" ht="36.75" customHeight="1">
      <c r="A101" s="152" t="s">
        <v>544</v>
      </c>
      <c r="B101" s="152" t="s">
        <v>545</v>
      </c>
    </row>
    <row r="102" spans="1:7" ht="44.25" customHeight="1">
      <c r="A102" s="172">
        <v>1</v>
      </c>
      <c r="B102" s="173">
        <v>46027</v>
      </c>
    </row>
    <row r="103" spans="1:7" ht="84" customHeight="1">
      <c r="A103" s="172">
        <v>2</v>
      </c>
      <c r="B103" s="173">
        <v>46085</v>
      </c>
    </row>
    <row r="104" spans="1:7">
      <c r="A104" s="172">
        <v>3</v>
      </c>
      <c r="B104" s="173">
        <v>46195</v>
      </c>
    </row>
    <row r="105" spans="1:7">
      <c r="A105" s="153"/>
      <c r="B105" s="153"/>
    </row>
  </sheetData>
  <dataConsolidate/>
  <mergeCells count="8">
    <mergeCell ref="A100:B100"/>
    <mergeCell ref="G1:G3"/>
    <mergeCell ref="E1:E3"/>
    <mergeCell ref="F1:F3"/>
    <mergeCell ref="C1:C3"/>
    <mergeCell ref="D1:D3"/>
    <mergeCell ref="A1:A3"/>
    <mergeCell ref="B1:B3"/>
  </mergeCells>
  <dataValidations count="2">
    <dataValidation allowBlank="1" showInputMessage="1" showErrorMessage="1" prompt="Son los hitos o grandes actividades a ejecutar en el plan de acción y que se pueden medir en tiempo de ejecución, producto o entregables._x000a__x000a_Nota: formular en infinitivo" sqref="C64623 C64613:C64614" xr:uid="{00000000-0002-0000-0400-000000000000}"/>
    <dataValidation allowBlank="1" showInputMessage="1" showErrorMessage="1" prompt="Describir el alcance de la tarea. En este sentido se deben detallar  los principales aspectos que permitirán tener claro lo que deben realizar, los entregables y los resultados esperados. " sqref="D64623 D64613:D64614" xr:uid="{00000000-0002-0000-0400-000001000000}"/>
  </dataValidations>
  <printOptions horizontalCentered="1" verticalCentered="1"/>
  <pageMargins left="0.27559055118110237" right="0.19685039370078741" top="0.19685039370078741" bottom="0.19685039370078741" header="0" footer="0"/>
  <pageSetup paperSize="198" scale="19" fitToHeight="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D8"/>
  <sheetViews>
    <sheetView workbookViewId="0">
      <selection activeCell="G21" sqref="G21"/>
    </sheetView>
  </sheetViews>
  <sheetFormatPr defaultColWidth="11.42578125" defaultRowHeight="15"/>
  <cols>
    <col min="1" max="1" width="19" customWidth="1"/>
    <col min="2" max="2" width="32.85546875" customWidth="1"/>
  </cols>
  <sheetData>
    <row r="1" spans="1:4">
      <c r="A1" t="s">
        <v>8</v>
      </c>
      <c r="B1" t="s">
        <v>9</v>
      </c>
      <c r="C1" t="s">
        <v>10</v>
      </c>
      <c r="D1" t="s">
        <v>11</v>
      </c>
    </row>
    <row r="2" spans="1:4">
      <c r="A2" t="s">
        <v>108</v>
      </c>
      <c r="B2" t="s">
        <v>73</v>
      </c>
      <c r="C2" t="s">
        <v>385</v>
      </c>
      <c r="D2" t="s">
        <v>564</v>
      </c>
    </row>
    <row r="3" spans="1:4">
      <c r="B3" t="s">
        <v>565</v>
      </c>
      <c r="C3" t="s">
        <v>566</v>
      </c>
      <c r="D3" t="s">
        <v>111</v>
      </c>
    </row>
    <row r="4" spans="1:4">
      <c r="B4" t="s">
        <v>109</v>
      </c>
      <c r="C4" t="s">
        <v>163</v>
      </c>
      <c r="D4" t="s">
        <v>437</v>
      </c>
    </row>
    <row r="5" spans="1:4">
      <c r="C5" t="s">
        <v>149</v>
      </c>
      <c r="D5" t="s">
        <v>567</v>
      </c>
    </row>
    <row r="6" spans="1:4">
      <c r="C6" t="s">
        <v>210</v>
      </c>
      <c r="D6" t="s">
        <v>568</v>
      </c>
    </row>
    <row r="7" spans="1:4">
      <c r="C7" t="s">
        <v>198</v>
      </c>
    </row>
    <row r="8" spans="1:4">
      <c r="C8" t="s">
        <v>110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D a t a M a s h u p   x m l n s = " h t t p : / / s c h e m a s . m i c r o s o f t . c o m / D a t a M a s h u p " > A A A A A B Q D A A B Q S w M E F A A C A A g A q k u Q W Y M V d s G k A A A A 9 g A A A B I A H A B D b 2 5 m a W c v U G F j a 2 F n Z S 5 4 b W w g o h g A K K A U A A A A A A A A A A A A A A A A A A A A A A A A A A A A h Y + 9 D o I w H M R f h X S n H 7 A Q 8 q c M r p K Y m B j W p l R o h N b Q Y n k 3 B x / J V x C j q J v j 3 f 0 u u b t f b 1 D O Q x 9 d 1 O i 0 N Q V i m K J I G W k b b d o C T f 4 Y Z 6 j k s B P y J F o V L b B x + e x 0 g T r v z z k h I Q Q c U m z H l i S U M l J X 2 7 3 s 1 C B i b Z w X R i r 0 a T X / W 4 j D 4 T W G J 5 i l G W Y Z x R T I a k K l z R d I l r 3 P 9 M e E z d T 7 a V R c u b i q g a w S y P s D f w B Q S w M E F A A C A A g A q k u Q 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p L k F k o i k e 4 D g A A A B E A A A A T A B w A R m 9 y b X V s Y X M v U 2 V j d G l v b j E u b S C i G A A o o B Q A A A A A A A A A A A A A A A A A A A A A A A A A A A A r T k 0 u y c z P U w i G 0 I b W A F B L A Q I t A B Q A A g A I A K p L k F m D F X b B p A A A A P Y A A A A S A A A A A A A A A A A A A A A A A A A A A A B D b 2 5 m a W c v U G F j a 2 F n Z S 5 4 b W x Q S w E C L Q A U A A I A C A C q S 5 B Z D 8 r p q 6 Q A A A D p A A A A E w A A A A A A A A A A A A A A A A D w A A A A W 0 N v b n R l b n R f V H l w Z X N d L n h t b F B L A Q I t A B Q A A g A I A K p L k F k o i k e 4 D g A A A B E A A A A T A A A A A A A A A A A A A A A A A O E B A A B G b 3 J t d W x h c y 9 T Z W N 0 a W 9 u M S 5 t U E s F B g A A A A A D A A M A w g A A A D w 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C Y B A A A B A A A A 0 I y d 3 w E V 0 R G M e g D A T 8 K X 6 w E A A A C 5 T r i R Y J / k S J f a o y M s t U w y A A A A A A I A A A A A A B B m A A A A A Q A A I A A A A B a r T g b 9 M B W 9 T 8 k y Y c f 4 f U A V S J o b / O N x d N G 7 Z G 7 p 4 A G h A A A A A A 6 A A A A A A g A A I A A A A B B X Z U W l K J e t g Y Z x X I k A J 4 K W t h L 8 5 r 9 D F m P M I I v O Q W K y U A A A A M J C 5 U s v E o U g 5 3 / e h l I z Q 0 p 3 y T F G D p C u m B i 1 w A u t 4 G d F Y R t e F u 9 n h D 2 P K y 6 e T h n f H l Q q d V 3 G U K 9 t 8 T A P F 6 z F C x X d a o i / x 6 L X 1 W v l 0 3 / Q p J H 8 Q A A A A I z k s i s + U h p l f Y Y r N k + n n X D X P 3 p 2 e 4 n 5 P s 6 p X w B Y H E 4 d X H E / C C 1 P O v D R z 8 m B Z D T j x c m w w i V W T g u X 4 T P J l F z O G O 0 = < / D a t a M a s h u p > 
</file>

<file path=customXml/itemProps1.xml><?xml version="1.0" encoding="utf-8"?>
<ds:datastoreItem xmlns:ds="http://schemas.openxmlformats.org/officeDocument/2006/customXml" ds:itemID="{441BD674-8174-4FFC-9B28-AD17F5CD2783}"/>
</file>

<file path=customXml/itemProps2.xml><?xml version="1.0" encoding="utf-8"?>
<ds:datastoreItem xmlns:ds="http://schemas.openxmlformats.org/officeDocument/2006/customXml" ds:itemID="{C6B5ACF9-9D32-42DA-B18E-D0C6CF82250B}"/>
</file>

<file path=customXml/itemProps3.xml><?xml version="1.0" encoding="utf-8"?>
<ds:datastoreItem xmlns:ds="http://schemas.openxmlformats.org/officeDocument/2006/customXml" ds:itemID="{44A48695-6DA5-423A-8428-19F048EE1D2A}"/>
</file>

<file path=customXml/itemProps4.xml><?xml version="1.0" encoding="utf-8"?>
<ds:datastoreItem xmlns:ds="http://schemas.openxmlformats.org/officeDocument/2006/customXml" ds:itemID="{83690B7C-70B3-463A-B6D5-C64D8C3DA37C}"/>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
  <cp:revision/>
  <dcterms:created xsi:type="dcterms:W3CDTF">2021-12-15T00:21:49Z</dcterms:created>
  <dcterms:modified xsi:type="dcterms:W3CDTF">2026-07-24T13:02:29Z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